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75" windowWidth="24915" windowHeight="11310" activeTab="5"/>
  </bookViews>
  <sheets>
    <sheet name="Deckblatt" sheetId="1" r:id="rId1"/>
    <sheet name="Erfolgsplan" sheetId="2" r:id="rId2"/>
    <sheet name="Vermögensplan" sheetId="3" r:id="rId3"/>
    <sheet name="Investitionsplan" sheetId="4" r:id="rId4"/>
    <sheet name="Differenzierung GBE" sheetId="5" r:id="rId5"/>
    <sheet name="Einzelansätze" sheetId="6" r:id="rId6"/>
  </sheets>
  <definedNames>
    <definedName name="_ftn1" localSheetId="5">Einzelansätze!$A$35</definedName>
    <definedName name="_ftn2" localSheetId="5">Einzelansätze!$A$36</definedName>
    <definedName name="_xlnm.Print_Area" localSheetId="4">'Differenzierung GBE'!$A$1:$K$36</definedName>
    <definedName name="_xlnm.Print_Area" localSheetId="5">Einzelansätze!$A$1:$H$32</definedName>
    <definedName name="Print_Area" localSheetId="0">Deckblatt!$A$1:$G$35</definedName>
    <definedName name="Print_Area" localSheetId="4">'Differenzierung GBE'!#REF!</definedName>
    <definedName name="Print_Area" localSheetId="1">Erfolgsplan!$B$1:$J$42</definedName>
    <definedName name="Print_Area" localSheetId="3">Investitionsplan!$A$1:$M$26</definedName>
    <definedName name="Print_Area" localSheetId="2">Vermögensplan!$B$1:$J$22</definedName>
  </definedNames>
  <calcPr calcId="145621"/>
</workbook>
</file>

<file path=xl/calcChain.xml><?xml version="1.0" encoding="utf-8"?>
<calcChain xmlns="http://schemas.openxmlformats.org/spreadsheetml/2006/main">
  <c r="G27" i="4" l="1"/>
  <c r="H27" i="4"/>
  <c r="I27" i="4"/>
  <c r="J27" i="4"/>
  <c r="K27" i="4"/>
  <c r="L27" i="4"/>
  <c r="M27" i="4"/>
  <c r="F22" i="4"/>
  <c r="G22" i="4"/>
  <c r="H22" i="4"/>
  <c r="I22" i="4"/>
  <c r="J22" i="4"/>
  <c r="K22" i="4"/>
  <c r="L22" i="4"/>
  <c r="M22" i="4"/>
  <c r="H18" i="6" l="1"/>
  <c r="H20" i="6" s="1"/>
  <c r="G18" i="6"/>
  <c r="G20" i="6" s="1"/>
  <c r="F18" i="6"/>
  <c r="F20" i="6" s="1"/>
  <c r="E18" i="6"/>
  <c r="E20" i="6" s="1"/>
  <c r="D18" i="6"/>
  <c r="D20" i="6" s="1"/>
  <c r="C18" i="6"/>
  <c r="C20" i="6" s="1"/>
  <c r="H11" i="6"/>
  <c r="G11" i="6"/>
  <c r="F11" i="6"/>
  <c r="E11" i="6"/>
  <c r="D11" i="6"/>
  <c r="C11" i="6"/>
  <c r="A2" i="6"/>
  <c r="G24" i="4"/>
  <c r="C2" i="4"/>
  <c r="F28" i="6"/>
  <c r="D28" i="6"/>
  <c r="C28" i="6"/>
  <c r="F24" i="4"/>
  <c r="F27" i="4" s="1"/>
  <c r="C2" i="3"/>
  <c r="J20" i="2"/>
  <c r="I20" i="2"/>
  <c r="H20" i="2"/>
  <c r="G20" i="2"/>
  <c r="F20" i="2"/>
  <c r="E20" i="2"/>
  <c r="D20" i="2"/>
  <c r="C20" i="2"/>
  <c r="J16" i="2"/>
  <c r="I16" i="2"/>
  <c r="H16" i="2"/>
  <c r="G16" i="2"/>
  <c r="F16" i="2"/>
  <c r="E16" i="2"/>
  <c r="D16" i="2"/>
  <c r="C16" i="2"/>
  <c r="D11" i="2"/>
  <c r="C11" i="2"/>
  <c r="D2" i="2"/>
  <c r="B3" i="5" s="1"/>
  <c r="E11" i="2" l="1"/>
  <c r="E9" i="2"/>
  <c r="E12" i="2" s="1"/>
  <c r="E17" i="2" s="1"/>
  <c r="E23" i="2" s="1"/>
  <c r="G11" i="2"/>
  <c r="G9" i="2"/>
  <c r="I11" i="2"/>
  <c r="I9" i="2"/>
  <c r="I12" i="2" s="1"/>
  <c r="I17" i="2" s="1"/>
  <c r="I23" i="2" s="1"/>
  <c r="C9" i="2"/>
  <c r="C12" i="2" s="1"/>
  <c r="C17" i="2" s="1"/>
  <c r="C23" i="2" s="1"/>
  <c r="H11" i="2"/>
  <c r="H9" i="2"/>
  <c r="J11" i="2"/>
  <c r="J9" i="2"/>
  <c r="D9" i="2"/>
  <c r="D12" i="2" s="1"/>
  <c r="D17" i="2" s="1"/>
  <c r="D23" i="2" s="1"/>
  <c r="D13" i="3"/>
  <c r="C22" i="3"/>
  <c r="C13" i="3"/>
  <c r="D22" i="3"/>
  <c r="J12" i="2" l="1"/>
  <c r="J17" i="2" s="1"/>
  <c r="J23" i="2" s="1"/>
  <c r="E28" i="6"/>
  <c r="H12" i="2"/>
  <c r="H17" i="2" s="1"/>
  <c r="H23" i="2" s="1"/>
  <c r="G12" i="2"/>
  <c r="G17" i="2" s="1"/>
  <c r="G23" i="2" s="1"/>
  <c r="G28" i="6"/>
  <c r="F11" i="2"/>
  <c r="F9" i="2"/>
  <c r="F12" i="2" s="1"/>
  <c r="F17" i="2" s="1"/>
  <c r="F23" i="2" s="1"/>
  <c r="H28" i="6" l="1"/>
  <c r="F22" i="3" l="1"/>
  <c r="E22" i="3"/>
  <c r="G22" i="3"/>
  <c r="H22" i="3"/>
  <c r="K24" i="4" l="1"/>
  <c r="H13" i="3"/>
  <c r="H24" i="4"/>
  <c r="E13" i="3"/>
  <c r="J24" i="4"/>
  <c r="G13" i="3"/>
  <c r="I22" i="3" l="1"/>
  <c r="I24" i="4"/>
  <c r="F13" i="3"/>
  <c r="L24" i="4" l="1"/>
  <c r="I13" i="3"/>
  <c r="J22" i="3"/>
  <c r="M24" i="4" l="1"/>
  <c r="J13" i="3"/>
</calcChain>
</file>

<file path=xl/sharedStrings.xml><?xml version="1.0" encoding="utf-8"?>
<sst xmlns="http://schemas.openxmlformats.org/spreadsheetml/2006/main" count="158" uniqueCount="112">
  <si>
    <t>Wirtschaftsplan für das</t>
  </si>
  <si>
    <t>Sondervermögen Versorgungsrücklage</t>
  </si>
  <si>
    <t>zuständiges Fachressort:</t>
  </si>
  <si>
    <t>Senatorin für Finanzen</t>
  </si>
  <si>
    <t>Inhaltsübersicht</t>
  </si>
  <si>
    <t>1. Erfolgsplan</t>
  </si>
  <si>
    <t>2. Vermögensplan</t>
  </si>
  <si>
    <t>3. Investitionsplan</t>
  </si>
  <si>
    <t>4. Differenzierung der Geschäftsbesorgungsentgelte</t>
  </si>
  <si>
    <t>5. Einzelansätze zu Zahlungen und Forderungen an den Haushalt</t>
  </si>
  <si>
    <t>Sonst. Sondervermögen:</t>
  </si>
  <si>
    <t>Planungszeitraum:</t>
  </si>
  <si>
    <t>Jahre 2018 bis 2021</t>
  </si>
  <si>
    <t>Wirtschaftsplan</t>
  </si>
  <si>
    <t>Finanzplan</t>
  </si>
  <si>
    <t>Planungsgrößen</t>
  </si>
  <si>
    <t>Ist</t>
  </si>
  <si>
    <t>Prognose</t>
  </si>
  <si>
    <t>Planung</t>
  </si>
  <si>
    <t>Planjahr</t>
  </si>
  <si>
    <t>lfd. Nr.</t>
  </si>
  <si>
    <t>Kapitalerträge</t>
  </si>
  <si>
    <t>Gesamtleistung</t>
  </si>
  <si>
    <t>Aufwand aus Kapitalüberlassung</t>
  </si>
  <si>
    <t>Summe Aufwand</t>
  </si>
  <si>
    <t>Betriebsergebnis</t>
  </si>
  <si>
    <t>Beteiligungsergebnis</t>
  </si>
  <si>
    <t>Zinserträge</t>
  </si>
  <si>
    <t>Zinsaufwand</t>
  </si>
  <si>
    <t>Finanzergebnis</t>
  </si>
  <si>
    <t>Ergeb. d. gewöhnl. Geschäftstätigkeit</t>
  </si>
  <si>
    <t>a.o. Erträge</t>
  </si>
  <si>
    <t>a. o. Aufwand</t>
  </si>
  <si>
    <t>a.o. Ergebnis</t>
  </si>
  <si>
    <t xml:space="preserve">Steuern vom Eink. und Ertrag </t>
  </si>
  <si>
    <t>sonstige Steuern</t>
  </si>
  <si>
    <t>Ergebnis nach Steuern</t>
  </si>
  <si>
    <t>Bezeichnung</t>
  </si>
  <si>
    <r>
      <t>Ewerb Wertpapiere</t>
    </r>
    <r>
      <rPr>
        <vertAlign val="superscript"/>
        <sz val="10"/>
        <rFont val="Arial"/>
        <family val="2"/>
      </rPr>
      <t>1)</t>
    </r>
  </si>
  <si>
    <t>Abführung Kapitalerträge an den Haushalt Land Bremen</t>
  </si>
  <si>
    <t>Abführung Kapitalerträge an den Haushalt Stadt Bremen</t>
  </si>
  <si>
    <t>Abführung Kapitalerträge an den Haushalt Stadt Bremerhaven</t>
  </si>
  <si>
    <t>Abführung Kapitalstock Land Bremen</t>
  </si>
  <si>
    <t>Abführung Kapitalstock Stadt Bremen</t>
  </si>
  <si>
    <t>Guthaben auf Konten inkl. Termingeld - Jahresende</t>
  </si>
  <si>
    <t>Summe Mittelbedarf</t>
  </si>
  <si>
    <t>Jahresüberschuss/Jahresfehlbetrag</t>
  </si>
  <si>
    <t>Guthaben auf Konten inkl. Termingeld - Jahresanfang</t>
  </si>
  <si>
    <r>
      <t>Zuführungen aus Sonderhaushalten</t>
    </r>
    <r>
      <rPr>
        <vertAlign val="superscript"/>
        <sz val="10"/>
        <rFont val="Arial"/>
        <family val="2"/>
      </rPr>
      <t>2)</t>
    </r>
  </si>
  <si>
    <r>
      <t>Zuführungen von Dritten (sonstige Ausgliederungen)</t>
    </r>
    <r>
      <rPr>
        <vertAlign val="superscript"/>
        <sz val="10"/>
        <rFont val="Arial"/>
        <family val="2"/>
      </rPr>
      <t>2)</t>
    </r>
  </si>
  <si>
    <t>Kassenwirksame Erträge</t>
  </si>
  <si>
    <t>Entnahme aus Eigenmitteln</t>
  </si>
  <si>
    <t>Fällige Anlagen</t>
  </si>
  <si>
    <r>
      <t>davon wiederangelegte Kapitalerträge aus Vorjahren</t>
    </r>
    <r>
      <rPr>
        <i/>
        <vertAlign val="superscript"/>
        <sz val="10"/>
        <rFont val="Frutiger 55 Roman"/>
      </rPr>
      <t>3)</t>
    </r>
  </si>
  <si>
    <t>Summe Mittelherkunft</t>
  </si>
  <si>
    <t>1)</t>
  </si>
  <si>
    <t>Wiederanlagen werden mit einer Verzinsung von 0,2 % p.a. und  einjähriger Laufzeit dargestellt.</t>
  </si>
  <si>
    <t>2)</t>
  </si>
  <si>
    <t>3)</t>
  </si>
  <si>
    <t>Die Zahlungsverpflichtung an den Haushalt ist aus den laufenden Kapitalerträgen aufgrund der Zinslage nicht mehr darstellbar, daher werden Kapitalerträge aus Vorjahren entnommen und der Kapitalstock angetastet.</t>
  </si>
  <si>
    <t>Projekte</t>
  </si>
  <si>
    <t>Genehmigung durch Beschluss des Sonder-vermögensaus-schusses vom (TT.MM.JJ)</t>
  </si>
  <si>
    <t>Anteil Drittmittel</t>
  </si>
  <si>
    <t>in %</t>
  </si>
  <si>
    <t>Immaterielle Wirtschaftsgüter</t>
  </si>
  <si>
    <t>Summe immaterielle Wirtschaftsgüter</t>
  </si>
  <si>
    <t>Unbebaute und bebaute Grundstücke</t>
  </si>
  <si>
    <t>Summe unbebaute und bebaute Grundstücke</t>
  </si>
  <si>
    <t>Maschinen und technische Anlagen</t>
  </si>
  <si>
    <t>Summe Maschinen und technische Anlagen</t>
  </si>
  <si>
    <t>Andere Anlagen, Betriebs- und Geschäftsausstattung</t>
  </si>
  <si>
    <t>Summe Betriebs- und Geschäftsausstattung</t>
  </si>
  <si>
    <t>Finanzanlagen / Beteiligungen</t>
  </si>
  <si>
    <t>5.1. Wertpapiere</t>
  </si>
  <si>
    <t>Summe Finanzanlagen / Beteiligungen</t>
  </si>
  <si>
    <r>
      <t>Summe übrige Investitionen unter 250 T€</t>
    </r>
    <r>
      <rPr>
        <b/>
        <sz val="10"/>
        <rFont val="TondoKB"/>
      </rPr>
      <t xml:space="preserve">  </t>
    </r>
  </si>
  <si>
    <t>Summe Investitionen</t>
  </si>
  <si>
    <t>Der Planungszeitraum orientiert sich an den Investitionsvorhaben.</t>
  </si>
  <si>
    <t>4. Differenzierung der Geschäftsbesorgungsentgelte für die sonstigen Sondervermögen</t>
  </si>
  <si>
    <t>Entgeltzahlungen aus dem Sondervermögen</t>
  </si>
  <si>
    <t>Sondervermögen/ Zahlungspflichtiger/ 
HH-Stelle</t>
  </si>
  <si>
    <t>Geschäftsbesorger/ Zahlungsempfänger</t>
  </si>
  <si>
    <t>lfd. Vertrag</t>
  </si>
  <si>
    <t>Vertragsinhalt</t>
  </si>
  <si>
    <t>Entgelt</t>
  </si>
  <si>
    <t>Plan</t>
  </si>
  <si>
    <t>Haushaltsstelle</t>
  </si>
  <si>
    <t>Zweckbestimmung/Zahlungsgrund</t>
  </si>
  <si>
    <t>1. Zuführungen aus dem HH¹ bzw. Forderungen an den Haushalt²</t>
  </si>
  <si>
    <t>Aus den folgenden Haushaltsstellen wurden/werden die Zuführungen geleistet:</t>
  </si>
  <si>
    <t>Zwischensumme:</t>
  </si>
  <si>
    <t>2. Sonstige Zuführungen</t>
  </si>
  <si>
    <t>z.B. BKF (mit HH-Stelle)</t>
  </si>
  <si>
    <t>z.B. GA-Förderung (mit HH-Stelle)</t>
  </si>
  <si>
    <t>z.B. EFRE (mit HH-Stelle)</t>
  </si>
  <si>
    <t>Summe Zuführungen:</t>
  </si>
  <si>
    <t>3. Zahlungen an den Haushalt</t>
  </si>
  <si>
    <t>Summe Abführungen:</t>
  </si>
  <si>
    <t>¹    betrifft die Jahre [Vorvorjahr] und [Vorjahr].</t>
  </si>
  <si>
    <t>²    betrifft die Jahre [lfd. Jahr] bis [Planjahr 2].</t>
  </si>
  <si>
    <t>Hinweis: Die Zahlungen sind synchron im SV und im Kernhaushalt abzubilden.</t>
  </si>
  <si>
    <t>Die Zuführungspflicht endet in 2017. Aufgrund der nachschüssigen Rechnungsstellung erfolgt die letzte Zuführung in 2018.</t>
  </si>
  <si>
    <t>2526.63201-2</t>
  </si>
  <si>
    <t>Abführung von Erträgen an das Land Bremen</t>
  </si>
  <si>
    <t>2526.63301-9</t>
  </si>
  <si>
    <t>Abführung von Erträgen an die Stadtgemeinde Bremen</t>
  </si>
  <si>
    <t>2526.63302-7</t>
  </si>
  <si>
    <t>2526.63202-0</t>
  </si>
  <si>
    <t>Entnahme von Kapitalstock an das Land Bremen</t>
  </si>
  <si>
    <t>2526.63303-5</t>
  </si>
  <si>
    <t>Entnahme von Kapitalstock an die Stadtgemeinde</t>
  </si>
  <si>
    <t>Abführung von Erträgen an die Stadtgemeinde Bremerhaven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</si>
</sst>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"/>
    <numFmt numFmtId="165" formatCode="#,##0.0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Frutiger 55 Roman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color theme="1"/>
      <name val="TondoKB"/>
    </font>
    <font>
      <vertAlign val="superscript"/>
      <sz val="8"/>
      <name val="Arial"/>
      <family val="2"/>
    </font>
    <font>
      <sz val="8"/>
      <name val="Frutiger 55 Roman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0"/>
      <name val="Frutiger 55 Roman"/>
    </font>
    <font>
      <i/>
      <sz val="10"/>
      <name val="Frutiger 55 Roman"/>
    </font>
    <font>
      <i/>
      <vertAlign val="superscript"/>
      <sz val="10"/>
      <name val="Frutiger 55 Roman"/>
    </font>
    <font>
      <i/>
      <sz val="10"/>
      <color theme="0" tint="-0.34998626667073579"/>
      <name val="Frutiger 55 Roman"/>
    </font>
    <font>
      <b/>
      <sz val="14"/>
      <name val="TondoKB"/>
    </font>
    <font>
      <sz val="10"/>
      <name val="TondoKB"/>
    </font>
    <font>
      <b/>
      <u/>
      <sz val="10"/>
      <name val="TondoKB"/>
    </font>
    <font>
      <b/>
      <sz val="10"/>
      <name val="TondoKB"/>
    </font>
    <font>
      <sz val="9"/>
      <name val="Arial"/>
      <family val="2"/>
    </font>
    <font>
      <sz val="11"/>
      <color theme="1"/>
      <name val="TondoKB"/>
    </font>
    <font>
      <sz val="11"/>
      <name val="TondoKB"/>
    </font>
    <font>
      <b/>
      <sz val="10"/>
      <color theme="1"/>
      <name val="TondoKB"/>
    </font>
    <font>
      <b/>
      <sz val="10"/>
      <name val="Univers"/>
      <family val="2"/>
    </font>
    <font>
      <b/>
      <sz val="11"/>
      <name val="Univers"/>
      <family val="2"/>
    </font>
    <font>
      <b/>
      <sz val="12"/>
      <name val="Univers"/>
      <family val="2"/>
    </font>
    <font>
      <b/>
      <sz val="8"/>
      <name val="Univers"/>
      <family val="2"/>
    </font>
    <font>
      <b/>
      <sz val="9"/>
      <name val="Univers"/>
      <family val="2"/>
    </font>
    <font>
      <sz val="10"/>
      <name val="Univers"/>
      <family val="2"/>
    </font>
    <font>
      <sz val="11"/>
      <name val="Univers"/>
      <family val="2"/>
    </font>
    <font>
      <sz val="12"/>
      <name val="Univers"/>
      <family val="2"/>
    </font>
    <font>
      <sz val="8"/>
      <name val="Univers"/>
      <family val="2"/>
    </font>
    <font>
      <sz val="9"/>
      <name val="Univers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0" fontId="1" fillId="0" borderId="0"/>
    <xf numFmtId="14" fontId="29" fillId="0" borderId="0" applyFill="0" applyBorder="0" applyProtection="0">
      <alignment horizontal="center" vertical="top" wrapText="1"/>
      <protection locked="0"/>
    </xf>
    <xf numFmtId="14" fontId="30" fillId="0" borderId="0" applyFill="0" applyBorder="0" applyProtection="0">
      <alignment horizontal="center" vertical="top" wrapText="1"/>
      <protection locked="0"/>
    </xf>
    <xf numFmtId="14" fontId="31" fillId="0" borderId="0" applyFill="0" applyBorder="0" applyProtection="0">
      <alignment horizontal="center" vertical="top" wrapText="1"/>
      <protection locked="0"/>
    </xf>
    <xf numFmtId="14" fontId="32" fillId="0" borderId="0" applyFill="0" applyBorder="0" applyProtection="0">
      <alignment horizontal="center" vertical="top" wrapText="1"/>
      <protection locked="0"/>
    </xf>
    <xf numFmtId="14" fontId="33" fillId="0" borderId="0" applyFill="0" applyBorder="0" applyProtection="0">
      <alignment horizontal="center" vertical="top" wrapText="1"/>
      <protection locked="0"/>
    </xf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49" fontId="34" fillId="0" borderId="0" applyFill="0" applyBorder="0" applyProtection="0">
      <protection locked="0"/>
    </xf>
    <xf numFmtId="49" fontId="34" fillId="0" borderId="0" applyFill="0" applyBorder="0" applyProtection="0">
      <alignment wrapText="1"/>
      <protection locked="0"/>
    </xf>
    <xf numFmtId="49" fontId="35" fillId="0" borderId="0" applyFill="0" applyBorder="0" applyProtection="0">
      <protection locked="0"/>
    </xf>
    <xf numFmtId="49" fontId="35" fillId="0" borderId="0" applyFill="0" applyBorder="0" applyProtection="0">
      <alignment wrapText="1"/>
      <protection locked="0"/>
    </xf>
    <xf numFmtId="49" fontId="36" fillId="0" borderId="0" applyFill="0" applyBorder="0" applyProtection="0">
      <protection locked="0"/>
    </xf>
    <xf numFmtId="49" fontId="36" fillId="0" borderId="0" applyFill="0" applyBorder="0" applyProtection="0">
      <alignment wrapText="1"/>
      <protection locked="0"/>
    </xf>
    <xf numFmtId="49" fontId="37" fillId="0" borderId="0" applyFill="0" applyBorder="0" applyProtection="0">
      <protection locked="0"/>
    </xf>
    <xf numFmtId="49" fontId="37" fillId="0" borderId="0" applyFill="0" applyBorder="0" applyProtection="0">
      <alignment wrapText="1"/>
      <protection locked="0"/>
    </xf>
    <xf numFmtId="49" fontId="38" fillId="0" borderId="0" applyFill="0" applyBorder="0" applyProtection="0">
      <protection locked="0"/>
    </xf>
    <xf numFmtId="49" fontId="38" fillId="0" borderId="0" applyFill="0" applyBorder="0" applyProtection="0">
      <alignment wrapText="1"/>
      <protection locked="0"/>
    </xf>
    <xf numFmtId="49" fontId="29" fillId="0" borderId="0" applyFill="0" applyBorder="0" applyProtection="0">
      <alignment horizontal="center" vertical="top" wrapText="1"/>
      <protection locked="0"/>
    </xf>
    <xf numFmtId="49" fontId="30" fillId="0" borderId="0" applyFill="0" applyBorder="0" applyProtection="0">
      <alignment horizontal="center" vertical="top" wrapText="1"/>
      <protection locked="0"/>
    </xf>
    <xf numFmtId="49" fontId="31" fillId="0" borderId="0" applyFill="0" applyBorder="0" applyProtection="0">
      <alignment horizontal="center" vertical="top" wrapText="1"/>
      <protection locked="0"/>
    </xf>
    <xf numFmtId="49" fontId="32" fillId="0" borderId="0" applyFill="0" applyBorder="0" applyProtection="0">
      <alignment horizontal="center" vertical="top" wrapText="1"/>
      <protection locked="0"/>
    </xf>
    <xf numFmtId="49" fontId="33" fillId="0" borderId="0" applyFill="0" applyBorder="0" applyProtection="0">
      <alignment horizontal="center" vertical="top" wrapText="1"/>
      <protection locked="0"/>
    </xf>
    <xf numFmtId="3" fontId="34" fillId="0" borderId="0" applyFill="0" applyBorder="0" applyProtection="0">
      <protection locked="0"/>
    </xf>
    <xf numFmtId="3" fontId="35" fillId="0" borderId="0" applyFill="0" applyBorder="0" applyProtection="0">
      <protection locked="0"/>
    </xf>
    <xf numFmtId="3" fontId="36" fillId="0" borderId="0" applyFill="0" applyBorder="0" applyProtection="0">
      <protection locked="0"/>
    </xf>
    <xf numFmtId="3" fontId="37" fillId="0" borderId="0" applyFill="0" applyBorder="0" applyProtection="0">
      <protection locked="0"/>
    </xf>
    <xf numFmtId="3" fontId="38" fillId="0" borderId="0" applyFill="0" applyBorder="0" applyProtection="0">
      <protection locked="0"/>
    </xf>
    <xf numFmtId="165" fontId="34" fillId="0" borderId="0" applyFill="0" applyBorder="0" applyProtection="0">
      <protection locked="0"/>
    </xf>
    <xf numFmtId="165" fontId="35" fillId="0" borderId="0" applyFill="0" applyBorder="0" applyProtection="0">
      <protection locked="0"/>
    </xf>
    <xf numFmtId="165" fontId="36" fillId="0" borderId="0" applyFill="0" applyBorder="0" applyProtection="0">
      <protection locked="0"/>
    </xf>
    <xf numFmtId="165" fontId="37" fillId="0" borderId="0" applyFill="0" applyBorder="0" applyProtection="0">
      <protection locked="0"/>
    </xf>
    <xf numFmtId="165" fontId="38" fillId="0" borderId="0" applyFill="0" applyBorder="0" applyProtection="0">
      <protection locked="0"/>
    </xf>
    <xf numFmtId="4" fontId="34" fillId="0" borderId="0" applyFill="0" applyBorder="0" applyProtection="0">
      <protection locked="0"/>
    </xf>
    <xf numFmtId="4" fontId="35" fillId="0" borderId="0" applyFill="0" applyBorder="0" applyProtection="0">
      <protection locked="0"/>
    </xf>
    <xf numFmtId="4" fontId="36" fillId="0" borderId="0" applyFill="0" applyBorder="0" applyProtection="0">
      <protection locked="0"/>
    </xf>
    <xf numFmtId="4" fontId="37" fillId="0" borderId="0" applyFill="0" applyBorder="0" applyProtection="0">
      <protection locked="0"/>
    </xf>
    <xf numFmtId="4" fontId="38" fillId="0" borderId="0" applyFill="0" applyBorder="0" applyProtection="0">
      <protection locked="0"/>
    </xf>
  </cellStyleXfs>
  <cellXfs count="296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1" applyFont="1"/>
    <xf numFmtId="0" fontId="6" fillId="0" borderId="0" xfId="1" applyFont="1"/>
    <xf numFmtId="0" fontId="2" fillId="0" borderId="0" xfId="1"/>
    <xf numFmtId="0" fontId="7" fillId="0" borderId="1" xfId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8" fillId="0" borderId="8" xfId="1" applyFont="1" applyBorder="1" applyAlignment="1">
      <alignment vertical="center"/>
    </xf>
    <xf numFmtId="0" fontId="7" fillId="0" borderId="8" xfId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9" fillId="0" borderId="0" xfId="1" applyFont="1" applyBorder="1"/>
    <xf numFmtId="0" fontId="9" fillId="0" borderId="7" xfId="1" applyFont="1" applyBorder="1"/>
    <xf numFmtId="0" fontId="7" fillId="0" borderId="4" xfId="1" applyFont="1" applyBorder="1" applyAlignment="1">
      <alignment vertical="top"/>
    </xf>
    <xf numFmtId="0" fontId="7" fillId="0" borderId="5" xfId="1" applyFont="1" applyBorder="1" applyAlignment="1">
      <alignment vertical="top"/>
    </xf>
    <xf numFmtId="0" fontId="2" fillId="0" borderId="0" xfId="1" applyAlignment="1">
      <alignment vertical="center"/>
    </xf>
    <xf numFmtId="0" fontId="0" fillId="0" borderId="0" xfId="0" applyAlignment="1">
      <alignment vertical="center"/>
    </xf>
    <xf numFmtId="0" fontId="7" fillId="0" borderId="8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3" fontId="4" fillId="0" borderId="2" xfId="0" applyNumberFormat="1" applyFont="1" applyBorder="1" applyAlignment="1" applyProtection="1">
      <alignment horizontal="center" wrapText="1"/>
      <protection hidden="1"/>
    </xf>
    <xf numFmtId="3" fontId="5" fillId="0" borderId="0" xfId="0" applyNumberFormat="1" applyFont="1" applyBorder="1" applyAlignment="1" applyProtection="1">
      <alignment wrapText="1"/>
      <protection locked="0"/>
    </xf>
    <xf numFmtId="3" fontId="4" fillId="0" borderId="0" xfId="0" applyNumberFormat="1" applyFont="1" applyProtection="1">
      <protection hidden="1"/>
    </xf>
    <xf numFmtId="3" fontId="4" fillId="0" borderId="10" xfId="0" applyNumberFormat="1" applyFont="1" applyBorder="1" applyAlignment="1" applyProtection="1">
      <alignment wrapText="1"/>
      <protection hidden="1"/>
    </xf>
    <xf numFmtId="3" fontId="11" fillId="0" borderId="0" xfId="0" applyNumberFormat="1" applyFont="1" applyBorder="1" applyAlignment="1" applyProtection="1">
      <alignment wrapText="1"/>
      <protection hidden="1"/>
    </xf>
    <xf numFmtId="3" fontId="4" fillId="0" borderId="0" xfId="0" applyNumberFormat="1" applyFont="1" applyBorder="1" applyAlignment="1" applyProtection="1">
      <alignment wrapText="1"/>
      <protection hidden="1"/>
    </xf>
    <xf numFmtId="3" fontId="4" fillId="4" borderId="12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12" xfId="0" applyNumberFormat="1" applyFont="1" applyFill="1" applyBorder="1" applyAlignment="1" applyProtection="1">
      <alignment horizontal="center" vertical="center" wrapText="1"/>
      <protection hidden="1"/>
    </xf>
    <xf numFmtId="3" fontId="3" fillId="0" borderId="0" xfId="0" applyNumberFormat="1" applyFont="1" applyBorder="1" applyAlignment="1" applyProtection="1">
      <alignment horizontal="center" wrapText="1"/>
      <protection hidden="1"/>
    </xf>
    <xf numFmtId="3" fontId="4" fillId="4" borderId="4" xfId="0" applyNumberFormat="1" applyFont="1" applyFill="1" applyBorder="1" applyAlignment="1" applyProtection="1">
      <alignment horizontal="center" vertical="center"/>
      <protection hidden="1"/>
    </xf>
    <xf numFmtId="3" fontId="4" fillId="4" borderId="6" xfId="0" applyNumberFormat="1" applyFont="1" applyFill="1" applyBorder="1" applyAlignment="1" applyProtection="1">
      <alignment horizontal="center" vertical="center"/>
      <protection hidden="1"/>
    </xf>
    <xf numFmtId="1" fontId="4" fillId="4" borderId="13" xfId="0" applyNumberFormat="1" applyFont="1" applyFill="1" applyBorder="1" applyAlignment="1" applyProtection="1">
      <alignment horizontal="center" vertical="center" wrapText="1"/>
      <protection hidden="1"/>
    </xf>
    <xf numFmtId="1" fontId="12" fillId="4" borderId="13" xfId="2" applyNumberFormat="1" applyFont="1" applyFill="1" applyBorder="1" applyAlignment="1">
      <alignment horizontal="center" vertical="center" wrapText="1"/>
    </xf>
    <xf numFmtId="1" fontId="4" fillId="4" borderId="5" xfId="0" applyNumberFormat="1" applyFont="1" applyFill="1" applyBorder="1" applyAlignment="1" applyProtection="1">
      <alignment horizontal="center" vertical="center"/>
      <protection hidden="1"/>
    </xf>
    <xf numFmtId="1" fontId="4" fillId="4" borderId="13" xfId="0" applyNumberFormat="1" applyFont="1" applyFill="1" applyBorder="1" applyAlignment="1" applyProtection="1">
      <alignment horizontal="center" vertical="center"/>
      <protection hidden="1"/>
    </xf>
    <xf numFmtId="3" fontId="4" fillId="0" borderId="8" xfId="0" applyNumberFormat="1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wrapText="1"/>
      <protection hidden="1"/>
    </xf>
    <xf numFmtId="3" fontId="4" fillId="0" borderId="12" xfId="0" applyNumberFormat="1" applyFont="1" applyBorder="1" applyAlignment="1" applyProtection="1">
      <alignment horizontal="center"/>
      <protection hidden="1"/>
    </xf>
    <xf numFmtId="3" fontId="4" fillId="0" borderId="1" xfId="0" applyNumberFormat="1" applyFont="1" applyBorder="1" applyAlignment="1" applyProtection="1">
      <alignment wrapText="1"/>
      <protection hidden="1"/>
    </xf>
    <xf numFmtId="3" fontId="4" fillId="0" borderId="12" xfId="0" applyNumberFormat="1" applyFont="1" applyBorder="1" applyProtection="1">
      <protection locked="0"/>
    </xf>
    <xf numFmtId="3" fontId="4" fillId="0" borderId="0" xfId="0" applyNumberFormat="1" applyFont="1" applyBorder="1" applyProtection="1">
      <protection locked="0"/>
    </xf>
    <xf numFmtId="3" fontId="4" fillId="0" borderId="14" xfId="0" applyNumberFormat="1" applyFont="1" applyBorder="1" applyAlignment="1" applyProtection="1">
      <alignment horizontal="center"/>
      <protection hidden="1"/>
    </xf>
    <xf numFmtId="3" fontId="3" fillId="5" borderId="8" xfId="0" applyNumberFormat="1" applyFont="1" applyFill="1" applyBorder="1" applyAlignment="1" applyProtection="1">
      <alignment wrapText="1"/>
      <protection hidden="1"/>
    </xf>
    <xf numFmtId="3" fontId="3" fillId="5" borderId="14" xfId="0" applyNumberFormat="1" applyFont="1" applyFill="1" applyBorder="1" applyAlignment="1" applyProtection="1">
      <alignment wrapText="1"/>
      <protection hidden="1"/>
    </xf>
    <xf numFmtId="3" fontId="3" fillId="0" borderId="0" xfId="0" applyNumberFormat="1" applyFont="1" applyFill="1" applyBorder="1" applyProtection="1">
      <protection hidden="1"/>
    </xf>
    <xf numFmtId="3" fontId="3" fillId="0" borderId="0" xfId="0" applyNumberFormat="1" applyFont="1" applyProtection="1">
      <protection hidden="1"/>
    </xf>
    <xf numFmtId="3" fontId="4" fillId="0" borderId="8" xfId="0" applyNumberFormat="1" applyFont="1" applyBorder="1" applyAlignment="1" applyProtection="1">
      <alignment wrapText="1"/>
      <protection hidden="1"/>
    </xf>
    <xf numFmtId="3" fontId="4" fillId="0" borderId="14" xfId="0" applyNumberFormat="1" applyFont="1" applyBorder="1" applyAlignment="1" applyProtection="1">
      <alignment wrapText="1"/>
      <protection hidden="1"/>
    </xf>
    <xf numFmtId="3" fontId="3" fillId="3" borderId="15" xfId="0" applyNumberFormat="1" applyFont="1" applyFill="1" applyBorder="1" applyAlignment="1" applyProtection="1">
      <alignment wrapText="1"/>
      <protection hidden="1"/>
    </xf>
    <xf numFmtId="3" fontId="3" fillId="3" borderId="16" xfId="0" applyNumberFormat="1" applyFont="1" applyFill="1" applyBorder="1" applyProtection="1">
      <protection hidden="1"/>
    </xf>
    <xf numFmtId="3" fontId="3" fillId="3" borderId="17" xfId="0" applyNumberFormat="1" applyFont="1" applyFill="1" applyBorder="1" applyProtection="1">
      <protection hidden="1"/>
    </xf>
    <xf numFmtId="3" fontId="4" fillId="0" borderId="14" xfId="0" applyNumberFormat="1" applyFont="1" applyBorder="1" applyProtection="1">
      <protection locked="0"/>
    </xf>
    <xf numFmtId="3" fontId="4" fillId="0" borderId="7" xfId="0" applyNumberFormat="1" applyFont="1" applyBorder="1" applyProtection="1">
      <protection locked="0"/>
    </xf>
    <xf numFmtId="3" fontId="3" fillId="3" borderId="8" xfId="0" applyNumberFormat="1" applyFont="1" applyFill="1" applyBorder="1" applyAlignment="1" applyProtection="1">
      <alignment wrapText="1"/>
      <protection hidden="1"/>
    </xf>
    <xf numFmtId="3" fontId="3" fillId="3" borderId="14" xfId="0" applyNumberFormat="1" applyFont="1" applyFill="1" applyBorder="1" applyAlignment="1" applyProtection="1">
      <alignment wrapText="1"/>
      <protection hidden="1"/>
    </xf>
    <xf numFmtId="3" fontId="3" fillId="0" borderId="8" xfId="0" applyNumberFormat="1" applyFont="1" applyFill="1" applyBorder="1" applyAlignment="1" applyProtection="1">
      <alignment wrapText="1"/>
      <protection hidden="1"/>
    </xf>
    <xf numFmtId="3" fontId="3" fillId="0" borderId="14" xfId="0" applyNumberFormat="1" applyFont="1" applyFill="1" applyBorder="1" applyProtection="1">
      <protection hidden="1"/>
    </xf>
    <xf numFmtId="3" fontId="3" fillId="0" borderId="7" xfId="0" applyNumberFormat="1" applyFont="1" applyFill="1" applyBorder="1" applyProtection="1">
      <protection hidden="1"/>
    </xf>
    <xf numFmtId="3" fontId="4" fillId="0" borderId="0" xfId="0" applyNumberFormat="1" applyFont="1" applyFill="1" applyBorder="1" applyProtection="1">
      <protection locked="0"/>
    </xf>
    <xf numFmtId="3" fontId="4" fillId="0" borderId="13" xfId="0" applyNumberFormat="1" applyFont="1" applyBorder="1" applyAlignment="1" applyProtection="1">
      <alignment horizontal="center"/>
      <protection hidden="1"/>
    </xf>
    <xf numFmtId="3" fontId="3" fillId="3" borderId="4" xfId="0" applyNumberFormat="1" applyFont="1" applyFill="1" applyBorder="1" applyAlignment="1" applyProtection="1">
      <alignment wrapText="1"/>
      <protection hidden="1"/>
    </xf>
    <xf numFmtId="3" fontId="3" fillId="3" borderId="13" xfId="0" applyNumberFormat="1" applyFont="1" applyFill="1" applyBorder="1" applyAlignment="1" applyProtection="1">
      <alignment wrapText="1"/>
      <protection hidden="1"/>
    </xf>
    <xf numFmtId="3" fontId="3" fillId="3" borderId="6" xfId="0" applyNumberFormat="1" applyFont="1" applyFill="1" applyBorder="1" applyAlignment="1" applyProtection="1">
      <alignment wrapText="1"/>
      <protection hidden="1"/>
    </xf>
    <xf numFmtId="0" fontId="13" fillId="0" borderId="0" xfId="0" applyFont="1" applyAlignment="1">
      <alignment horizontal="right"/>
    </xf>
    <xf numFmtId="0" fontId="14" fillId="0" borderId="0" xfId="1" applyFont="1" applyAlignment="1"/>
    <xf numFmtId="3" fontId="4" fillId="0" borderId="0" xfId="0" applyNumberFormat="1" applyFont="1" applyBorder="1" applyProtection="1">
      <protection hidden="1"/>
    </xf>
    <xf numFmtId="3" fontId="15" fillId="0" borderId="0" xfId="0" applyNumberFormat="1" applyFont="1" applyProtection="1">
      <protection hidden="1"/>
    </xf>
    <xf numFmtId="0" fontId="8" fillId="2" borderId="2" xfId="1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3" borderId="8" xfId="1" applyFont="1" applyFill="1" applyBorder="1" applyAlignment="1">
      <alignment horizontal="left" wrapText="1"/>
    </xf>
    <xf numFmtId="0" fontId="0" fillId="0" borderId="14" xfId="0" applyBorder="1" applyAlignment="1">
      <alignment horizontal="center"/>
    </xf>
    <xf numFmtId="0" fontId="4" fillId="3" borderId="13" xfId="0" applyFont="1" applyFill="1" applyBorder="1" applyAlignment="1">
      <alignment horizontal="left" vertical="top" wrapText="1"/>
    </xf>
    <xf numFmtId="0" fontId="4" fillId="0" borderId="14" xfId="0" applyFont="1" applyBorder="1" applyAlignment="1">
      <alignment horizontal="center"/>
    </xf>
    <xf numFmtId="0" fontId="4" fillId="0" borderId="8" xfId="0" applyFont="1" applyBorder="1"/>
    <xf numFmtId="3" fontId="4" fillId="0" borderId="14" xfId="0" applyNumberFormat="1" applyFont="1" applyBorder="1"/>
    <xf numFmtId="0" fontId="6" fillId="0" borderId="0" xfId="0" applyFont="1"/>
    <xf numFmtId="0" fontId="4" fillId="0" borderId="8" xfId="0" applyFont="1" applyFill="1" applyBorder="1"/>
    <xf numFmtId="3" fontId="4" fillId="0" borderId="14" xfId="0" applyNumberFormat="1" applyFont="1" applyFill="1" applyBorder="1"/>
    <xf numFmtId="0" fontId="17" fillId="0" borderId="8" xfId="1" applyFont="1" applyBorder="1"/>
    <xf numFmtId="0" fontId="3" fillId="5" borderId="9" xfId="0" applyFont="1" applyFill="1" applyBorder="1"/>
    <xf numFmtId="3" fontId="3" fillId="5" borderId="18" xfId="0" applyNumberFormat="1" applyFont="1" applyFill="1" applyBorder="1"/>
    <xf numFmtId="3" fontId="4" fillId="0" borderId="7" xfId="0" applyNumberFormat="1" applyFont="1" applyBorder="1"/>
    <xf numFmtId="3" fontId="4" fillId="0" borderId="0" xfId="0" applyNumberFormat="1" applyFont="1" applyFill="1" applyBorder="1"/>
    <xf numFmtId="0" fontId="4" fillId="0" borderId="14" xfId="0" applyFont="1" applyBorder="1" applyAlignment="1">
      <alignment horizontal="center" vertical="center"/>
    </xf>
    <xf numFmtId="0" fontId="18" fillId="0" borderId="8" xfId="1" applyFont="1" applyBorder="1" applyAlignment="1">
      <alignment vertical="center"/>
    </xf>
    <xf numFmtId="3" fontId="11" fillId="0" borderId="14" xfId="0" applyNumberFormat="1" applyFont="1" applyFill="1" applyBorder="1" applyAlignment="1">
      <alignment vertical="center"/>
    </xf>
    <xf numFmtId="3" fontId="11" fillId="0" borderId="1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3" xfId="0" applyFont="1" applyBorder="1" applyAlignment="1">
      <alignment horizontal="center"/>
    </xf>
    <xf numFmtId="3" fontId="20" fillId="0" borderId="0" xfId="1" applyNumberFormat="1" applyFont="1"/>
    <xf numFmtId="0" fontId="16" fillId="0" borderId="0" xfId="0" applyFont="1" applyAlignment="1">
      <alignment horizontal="right"/>
    </xf>
    <xf numFmtId="0" fontId="14" fillId="0" borderId="0" xfId="1" applyFont="1"/>
    <xf numFmtId="3" fontId="5" fillId="0" borderId="10" xfId="0" applyNumberFormat="1" applyFont="1" applyBorder="1" applyAlignment="1" applyProtection="1">
      <alignment wrapText="1"/>
      <protection hidden="1"/>
    </xf>
    <xf numFmtId="3" fontId="5" fillId="0" borderId="11" xfId="0" applyNumberFormat="1" applyFont="1" applyBorder="1" applyAlignment="1" applyProtection="1">
      <alignment wrapText="1"/>
      <protection hidden="1"/>
    </xf>
    <xf numFmtId="0" fontId="0" fillId="0" borderId="0" xfId="0" applyFill="1" applyAlignment="1"/>
    <xf numFmtId="0" fontId="22" fillId="0" borderId="12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top" wrapText="1"/>
    </xf>
    <xf numFmtId="0" fontId="22" fillId="3" borderId="14" xfId="0" applyFont="1" applyFill="1" applyBorder="1" applyAlignment="1">
      <alignment horizontal="center" vertical="top" wrapText="1"/>
    </xf>
    <xf numFmtId="0" fontId="22" fillId="4" borderId="13" xfId="0" applyFont="1" applyFill="1" applyBorder="1" applyAlignment="1">
      <alignment horizontal="center" vertical="top" wrapText="1"/>
    </xf>
    <xf numFmtId="0" fontId="22" fillId="4" borderId="13" xfId="0" applyFont="1" applyFill="1" applyBorder="1" applyAlignment="1">
      <alignment horizontal="center" vertical="center" wrapText="1"/>
    </xf>
    <xf numFmtId="38" fontId="22" fillId="0" borderId="14" xfId="0" applyNumberFormat="1" applyFont="1" applyBorder="1"/>
    <xf numFmtId="0" fontId="23" fillId="0" borderId="14" xfId="0" applyFont="1" applyBorder="1"/>
    <xf numFmtId="38" fontId="0" fillId="0" borderId="8" xfId="0" applyNumberFormat="1" applyBorder="1" applyAlignment="1">
      <alignment horizontal="left" wrapText="1"/>
    </xf>
    <xf numFmtId="38" fontId="0" fillId="6" borderId="14" xfId="0" applyNumberFormat="1" applyFill="1" applyBorder="1" applyAlignment="1">
      <alignment horizontal="left" wrapText="1"/>
    </xf>
    <xf numFmtId="38" fontId="0" fillId="0" borderId="14" xfId="0" applyNumberFormat="1" applyFill="1" applyBorder="1"/>
    <xf numFmtId="38" fontId="0" fillId="0" borderId="14" xfId="0" applyNumberFormat="1" applyBorder="1"/>
    <xf numFmtId="38" fontId="0" fillId="0" borderId="8" xfId="0" applyNumberFormat="1" applyBorder="1"/>
    <xf numFmtId="0" fontId="22" fillId="0" borderId="14" xfId="0" applyFont="1" applyBorder="1"/>
    <xf numFmtId="38" fontId="0" fillId="0" borderId="7" xfId="0" applyNumberFormat="1" applyFill="1" applyBorder="1" applyAlignment="1">
      <alignment horizontal="right"/>
    </xf>
    <xf numFmtId="38" fontId="0" fillId="0" borderId="14" xfId="0" applyNumberFormat="1" applyFill="1" applyBorder="1" applyAlignment="1">
      <alignment horizontal="right"/>
    </xf>
    <xf numFmtId="38" fontId="0" fillId="0" borderId="7" xfId="0" applyNumberFormat="1" applyBorder="1"/>
    <xf numFmtId="0" fontId="22" fillId="5" borderId="14" xfId="0" applyFont="1" applyFill="1" applyBorder="1"/>
    <xf numFmtId="38" fontId="0" fillId="5" borderId="8" xfId="0" applyNumberFormat="1" applyFill="1" applyBorder="1" applyAlignment="1">
      <alignment horizontal="left" wrapText="1"/>
    </xf>
    <xf numFmtId="38" fontId="0" fillId="5" borderId="14" xfId="0" applyNumberFormat="1" applyFill="1" applyBorder="1" applyAlignment="1">
      <alignment horizontal="left" wrapText="1"/>
    </xf>
    <xf numFmtId="38" fontId="3" fillId="5" borderId="7" xfId="0" applyNumberFormat="1" applyFont="1" applyFill="1" applyBorder="1"/>
    <xf numFmtId="38" fontId="3" fillId="5" borderId="14" xfId="0" applyNumberFormat="1" applyFont="1" applyFill="1" applyBorder="1"/>
    <xf numFmtId="38" fontId="3" fillId="5" borderId="0" xfId="0" applyNumberFormat="1" applyFont="1" applyFill="1" applyBorder="1"/>
    <xf numFmtId="38" fontId="0" fillId="0" borderId="7" xfId="0" applyNumberFormat="1" applyFill="1" applyBorder="1"/>
    <xf numFmtId="49" fontId="22" fillId="0" borderId="14" xfId="0" applyNumberFormat="1" applyFont="1" applyBorder="1"/>
    <xf numFmtId="38" fontId="0" fillId="0" borderId="8" xfId="0" applyNumberFormat="1" applyBorder="1" applyAlignment="1">
      <alignment horizontal="left"/>
    </xf>
    <xf numFmtId="38" fontId="0" fillId="6" borderId="14" xfId="0" applyNumberFormat="1" applyFill="1" applyBorder="1" applyAlignment="1">
      <alignment horizontal="left"/>
    </xf>
    <xf numFmtId="38" fontId="0" fillId="0" borderId="8" xfId="0" applyNumberFormat="1" applyFill="1" applyBorder="1"/>
    <xf numFmtId="38" fontId="22" fillId="0" borderId="8" xfId="0" applyNumberFormat="1" applyFont="1" applyFill="1" applyBorder="1"/>
    <xf numFmtId="0" fontId="22" fillId="5" borderId="8" xfId="0" applyFont="1" applyFill="1" applyBorder="1" applyAlignment="1"/>
    <xf numFmtId="38" fontId="0" fillId="5" borderId="7" xfId="0" applyNumberFormat="1" applyFill="1" applyBorder="1" applyAlignment="1">
      <alignment horizontal="left" wrapText="1"/>
    </xf>
    <xf numFmtId="38" fontId="3" fillId="5" borderId="8" xfId="0" applyNumberFormat="1" applyFont="1" applyFill="1" applyBorder="1"/>
    <xf numFmtId="0" fontId="0" fillId="0" borderId="0" xfId="0" applyFill="1"/>
    <xf numFmtId="0" fontId="22" fillId="0" borderId="8" xfId="0" applyFont="1" applyFill="1" applyBorder="1" applyAlignment="1"/>
    <xf numFmtId="38" fontId="0" fillId="0" borderId="14" xfId="0" applyNumberFormat="1" applyFill="1" applyBorder="1" applyAlignment="1">
      <alignment horizontal="left" wrapText="1"/>
    </xf>
    <xf numFmtId="38" fontId="0" fillId="0" borderId="7" xfId="0" applyNumberFormat="1" applyFill="1" applyBorder="1" applyAlignment="1">
      <alignment horizontal="left" wrapText="1"/>
    </xf>
    <xf numFmtId="38" fontId="0" fillId="6" borderId="7" xfId="0" applyNumberFormat="1" applyFill="1" applyBorder="1" applyAlignment="1">
      <alignment horizontal="left" wrapText="1"/>
    </xf>
    <xf numFmtId="38" fontId="3" fillId="0" borderId="14" xfId="0" applyNumberFormat="1" applyFont="1" applyFill="1" applyBorder="1"/>
    <xf numFmtId="38" fontId="3" fillId="0" borderId="0" xfId="0" applyNumberFormat="1" applyFont="1" applyFill="1" applyBorder="1"/>
    <xf numFmtId="38" fontId="3" fillId="0" borderId="8" xfId="0" applyNumberFormat="1" applyFont="1" applyFill="1" applyBorder="1"/>
    <xf numFmtId="0" fontId="0" fillId="0" borderId="0" xfId="0" applyBorder="1"/>
    <xf numFmtId="38" fontId="22" fillId="0" borderId="14" xfId="0" applyNumberFormat="1" applyFont="1" applyFill="1" applyBorder="1"/>
    <xf numFmtId="0" fontId="23" fillId="0" borderId="14" xfId="0" applyFont="1" applyFill="1" applyBorder="1"/>
    <xf numFmtId="38" fontId="0" fillId="0" borderId="8" xfId="0" applyNumberFormat="1" applyFill="1" applyBorder="1" applyAlignment="1">
      <alignment horizontal="left" wrapText="1"/>
    </xf>
    <xf numFmtId="49" fontId="22" fillId="0" borderId="14" xfId="0" applyNumberFormat="1" applyFont="1" applyFill="1" applyBorder="1"/>
    <xf numFmtId="0" fontId="0" fillId="0" borderId="0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6" borderId="14" xfId="0" applyFill="1" applyBorder="1" applyAlignment="1">
      <alignment wrapText="1"/>
    </xf>
    <xf numFmtId="0" fontId="22" fillId="0" borderId="14" xfId="0" applyFont="1" applyFill="1" applyBorder="1"/>
    <xf numFmtId="38" fontId="22" fillId="0" borderId="14" xfId="0" applyNumberFormat="1" applyFont="1" applyFill="1" applyBorder="1" applyAlignment="1">
      <alignment vertical="top"/>
    </xf>
    <xf numFmtId="0" fontId="23" fillId="0" borderId="14" xfId="0" applyFont="1" applyFill="1" applyBorder="1" applyAlignment="1">
      <alignment vertical="top" wrapText="1"/>
    </xf>
    <xf numFmtId="38" fontId="22" fillId="0" borderId="8" xfId="0" applyNumberFormat="1" applyFont="1" applyBorder="1"/>
    <xf numFmtId="0" fontId="22" fillId="5" borderId="8" xfId="0" applyFont="1" applyFill="1" applyBorder="1"/>
    <xf numFmtId="38" fontId="4" fillId="0" borderId="8" xfId="0" applyNumberFormat="1" applyFont="1" applyBorder="1" applyAlignment="1">
      <alignment horizontal="left" wrapText="1"/>
    </xf>
    <xf numFmtId="38" fontId="0" fillId="5" borderId="8" xfId="0" applyNumberFormat="1" applyFill="1" applyBorder="1" applyAlignment="1">
      <alignment wrapText="1"/>
    </xf>
    <xf numFmtId="38" fontId="0" fillId="5" borderId="14" xfId="0" applyNumberFormat="1" applyFill="1" applyBorder="1" applyAlignment="1">
      <alignment wrapText="1"/>
    </xf>
    <xf numFmtId="38" fontId="0" fillId="0" borderId="0" xfId="0" applyNumberFormat="1" applyFill="1" applyBorder="1"/>
    <xf numFmtId="38" fontId="22" fillId="0" borderId="14" xfId="0" applyNumberFormat="1" applyFont="1" applyBorder="1" applyAlignment="1">
      <alignment horizontal="right"/>
    </xf>
    <xf numFmtId="0" fontId="23" fillId="0" borderId="14" xfId="0" applyFont="1" applyBorder="1" applyAlignment="1">
      <alignment wrapText="1"/>
    </xf>
    <xf numFmtId="38" fontId="0" fillId="0" borderId="13" xfId="0" applyNumberFormat="1" applyFill="1" applyBorder="1"/>
    <xf numFmtId="38" fontId="22" fillId="0" borderId="13" xfId="0" applyNumberFormat="1" applyFont="1" applyFill="1" applyBorder="1" applyAlignment="1">
      <alignment vertical="center"/>
    </xf>
    <xf numFmtId="0" fontId="24" fillId="3" borderId="18" xfId="0" applyFont="1" applyFill="1" applyBorder="1" applyAlignment="1">
      <alignment vertical="center"/>
    </xf>
    <xf numFmtId="38" fontId="0" fillId="3" borderId="9" xfId="0" applyNumberFormat="1" applyFill="1" applyBorder="1" applyAlignment="1">
      <alignment vertical="center" wrapText="1"/>
    </xf>
    <xf numFmtId="38" fontId="0" fillId="3" borderId="18" xfId="0" applyNumberFormat="1" applyFill="1" applyBorder="1" applyAlignment="1">
      <alignment vertical="center" wrapText="1"/>
    </xf>
    <xf numFmtId="38" fontId="3" fillId="3" borderId="18" xfId="0" applyNumberFormat="1" applyFont="1" applyFill="1" applyBorder="1" applyAlignment="1">
      <alignment vertical="center"/>
    </xf>
    <xf numFmtId="0" fontId="13" fillId="0" borderId="0" xfId="0" applyFont="1"/>
    <xf numFmtId="0" fontId="25" fillId="0" borderId="0" xfId="0" applyFont="1"/>
    <xf numFmtId="0" fontId="4" fillId="0" borderId="18" xfId="0" applyFont="1" applyBorder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NumberFormat="1" applyBorder="1" applyAlignment="1">
      <alignment horizontal="left"/>
    </xf>
    <xf numFmtId="3" fontId="0" fillId="0" borderId="1" xfId="0" applyNumberFormat="1" applyBorder="1"/>
    <xf numFmtId="3" fontId="0" fillId="0" borderId="12" xfId="0" applyNumberFormat="1" applyBorder="1"/>
    <xf numFmtId="3" fontId="0" fillId="0" borderId="3" xfId="0" applyNumberFormat="1" applyBorder="1"/>
    <xf numFmtId="0" fontId="0" fillId="0" borderId="8" xfId="0" applyBorder="1"/>
    <xf numFmtId="0" fontId="0" fillId="0" borderId="8" xfId="0" applyBorder="1" applyAlignment="1">
      <alignment horizontal="left"/>
    </xf>
    <xf numFmtId="3" fontId="0" fillId="0" borderId="8" xfId="0" applyNumberFormat="1" applyBorder="1"/>
    <xf numFmtId="3" fontId="0" fillId="0" borderId="14" xfId="0" applyNumberFormat="1" applyBorder="1"/>
    <xf numFmtId="3" fontId="0" fillId="0" borderId="7" xfId="0" applyNumberFormat="1" applyBorder="1"/>
    <xf numFmtId="0" fontId="0" fillId="0" borderId="4" xfId="0" applyBorder="1"/>
    <xf numFmtId="3" fontId="0" fillId="0" borderId="4" xfId="0" applyNumberFormat="1" applyBorder="1"/>
    <xf numFmtId="3" fontId="0" fillId="0" borderId="13" xfId="0" applyNumberFormat="1" applyBorder="1"/>
    <xf numFmtId="3" fontId="0" fillId="0" borderId="6" xfId="0" applyNumberFormat="1" applyBorder="1"/>
    <xf numFmtId="0" fontId="21" fillId="0" borderId="0" xfId="2" applyFont="1" applyAlignment="1"/>
    <xf numFmtId="0" fontId="26" fillId="0" borderId="0" xfId="2" applyFont="1"/>
    <xf numFmtId="0" fontId="21" fillId="0" borderId="0" xfId="2" applyFont="1"/>
    <xf numFmtId="0" fontId="27" fillId="0" borderId="0" xfId="2" applyFont="1"/>
    <xf numFmtId="0" fontId="26" fillId="0" borderId="0" xfId="2" applyFont="1" applyBorder="1"/>
    <xf numFmtId="2" fontId="12" fillId="4" borderId="12" xfId="2" applyNumberFormat="1" applyFont="1" applyFill="1" applyBorder="1" applyAlignment="1">
      <alignment horizontal="center" vertical="center" wrapText="1"/>
    </xf>
    <xf numFmtId="2" fontId="12" fillId="4" borderId="13" xfId="2" applyNumberFormat="1" applyFont="1" applyFill="1" applyBorder="1" applyAlignment="1">
      <alignment horizontal="center" vertical="center" wrapText="1"/>
    </xf>
    <xf numFmtId="0" fontId="12" fillId="0" borderId="13" xfId="2" applyFont="1" applyBorder="1"/>
    <xf numFmtId="3" fontId="12" fillId="0" borderId="13" xfId="2" applyNumberFormat="1" applyFont="1" applyBorder="1"/>
    <xf numFmtId="0" fontId="28" fillId="0" borderId="18" xfId="2" applyFont="1" applyBorder="1" applyAlignment="1">
      <alignment wrapText="1"/>
    </xf>
    <xf numFmtId="0" fontId="22" fillId="0" borderId="11" xfId="2" applyFont="1" applyBorder="1"/>
    <xf numFmtId="0" fontId="22" fillId="0" borderId="6" xfId="2" applyFont="1" applyBorder="1"/>
    <xf numFmtId="3" fontId="12" fillId="0" borderId="18" xfId="2" applyNumberFormat="1" applyFont="1" applyBorder="1"/>
    <xf numFmtId="0" fontId="12" fillId="0" borderId="18" xfId="2" applyFont="1" applyBorder="1" applyAlignment="1">
      <alignment horizontal="left" wrapText="1" indent="2"/>
    </xf>
    <xf numFmtId="0" fontId="12" fillId="0" borderId="11" xfId="2" applyFont="1" applyBorder="1"/>
    <xf numFmtId="0" fontId="12" fillId="0" borderId="18" xfId="2" applyFont="1" applyBorder="1"/>
    <xf numFmtId="0" fontId="12" fillId="0" borderId="18" xfId="2" applyFont="1" applyBorder="1" applyAlignment="1">
      <alignment horizontal="left" indent="2"/>
    </xf>
    <xf numFmtId="0" fontId="12" fillId="4" borderId="18" xfId="2" applyFont="1" applyFill="1" applyBorder="1" applyAlignment="1"/>
    <xf numFmtId="0" fontId="12" fillId="4" borderId="11" xfId="2" applyFont="1" applyFill="1" applyBorder="1"/>
    <xf numFmtId="0" fontId="12" fillId="0" borderId="18" xfId="2" applyFont="1" applyBorder="1" applyAlignment="1"/>
    <xf numFmtId="0" fontId="28" fillId="0" borderId="18" xfId="2" applyFont="1" applyBorder="1" applyAlignment="1"/>
    <xf numFmtId="0" fontId="12" fillId="0" borderId="18" xfId="2" applyFont="1" applyBorder="1" applyAlignment="1">
      <alignment horizontal="left" indent="1"/>
    </xf>
    <xf numFmtId="0" fontId="12" fillId="4" borderId="18" xfId="2" applyFont="1" applyFill="1" applyBorder="1"/>
    <xf numFmtId="49" fontId="12" fillId="0" borderId="18" xfId="2" applyNumberFormat="1" applyFont="1" applyBorder="1" applyAlignment="1">
      <alignment horizontal="left"/>
    </xf>
    <xf numFmtId="0" fontId="12" fillId="0" borderId="18" xfId="2" applyFont="1" applyBorder="1" applyAlignment="1">
      <alignment horizontal="left"/>
    </xf>
    <xf numFmtId="3" fontId="12" fillId="4" borderId="18" xfId="2" applyNumberFormat="1" applyFont="1" applyFill="1" applyBorder="1"/>
    <xf numFmtId="0" fontId="12" fillId="0" borderId="0" xfId="2" applyFont="1" applyBorder="1"/>
    <xf numFmtId="0" fontId="12" fillId="0" borderId="0" xfId="2" applyFont="1"/>
    <xf numFmtId="0" fontId="8" fillId="0" borderId="8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8" fillId="0" borderId="0" xfId="0" applyFont="1" applyAlignment="1"/>
    <xf numFmtId="0" fontId="8" fillId="0" borderId="7" xfId="0" applyFont="1" applyBorder="1" applyAlignment="1"/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" fontId="4" fillId="4" borderId="1" xfId="0" applyNumberFormat="1" applyFont="1" applyFill="1" applyBorder="1" applyAlignment="1" applyProtection="1">
      <alignment horizontal="center" vertical="center"/>
      <protection hidden="1"/>
    </xf>
    <xf numFmtId="0" fontId="0" fillId="4" borderId="3" xfId="0" applyFill="1" applyBorder="1" applyAlignment="1">
      <alignment horizontal="center" vertical="center"/>
    </xf>
    <xf numFmtId="3" fontId="3" fillId="0" borderId="5" xfId="0" applyNumberFormat="1" applyFont="1" applyBorder="1" applyAlignment="1" applyProtection="1">
      <alignment wrapText="1"/>
      <protection hidden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" fontId="4" fillId="0" borderId="9" xfId="0" applyNumberFormat="1" applyFont="1" applyBorder="1" applyAlignment="1" applyProtection="1">
      <alignment horizontal="center" wrapText="1"/>
      <protection hidden="1"/>
    </xf>
    <xf numFmtId="3" fontId="4" fillId="0" borderId="10" xfId="0" applyNumberFormat="1" applyFont="1" applyBorder="1" applyAlignment="1" applyProtection="1">
      <alignment horizontal="center" wrapText="1"/>
      <protection hidden="1"/>
    </xf>
    <xf numFmtId="3" fontId="5" fillId="0" borderId="2" xfId="0" applyNumberFormat="1" applyFont="1" applyBorder="1" applyAlignment="1" applyProtection="1">
      <alignment wrapText="1"/>
      <protection hidden="1"/>
    </xf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3" fontId="10" fillId="0" borderId="9" xfId="0" applyNumberFormat="1" applyFont="1" applyBorder="1" applyAlignment="1" applyProtection="1">
      <alignment horizontal="center" wrapText="1"/>
      <protection locked="0"/>
    </xf>
    <xf numFmtId="3" fontId="10" fillId="0" borderId="10" xfId="0" applyNumberFormat="1" applyFont="1" applyBorder="1" applyAlignment="1" applyProtection="1">
      <alignment horizontal="center" wrapText="1"/>
      <protection locked="0"/>
    </xf>
    <xf numFmtId="3" fontId="10" fillId="0" borderId="11" xfId="0" applyNumberFormat="1" applyFont="1" applyBorder="1" applyAlignment="1" applyProtection="1">
      <alignment horizontal="center" wrapText="1"/>
      <protection locked="0"/>
    </xf>
    <xf numFmtId="3" fontId="4" fillId="0" borderId="9" xfId="0" applyNumberFormat="1" applyFont="1" applyBorder="1" applyAlignment="1" applyProtection="1">
      <alignment horizontal="center"/>
      <protection hidden="1"/>
    </xf>
    <xf numFmtId="3" fontId="4" fillId="0" borderId="10" xfId="0" applyNumberFormat="1" applyFont="1" applyBorder="1" applyAlignment="1" applyProtection="1">
      <alignment horizontal="center"/>
      <protection hidden="1"/>
    </xf>
    <xf numFmtId="3" fontId="10" fillId="0" borderId="9" xfId="0" applyNumberFormat="1" applyFont="1" applyBorder="1" applyAlignment="1" applyProtection="1">
      <alignment horizontal="center" vertical="center" wrapText="1"/>
      <protection hidden="1"/>
    </xf>
    <xf numFmtId="3" fontId="10" fillId="0" borderId="11" xfId="0" applyNumberFormat="1" applyFont="1" applyBorder="1" applyAlignment="1" applyProtection="1">
      <alignment horizontal="center" vertical="center" wrapText="1"/>
      <protection hidden="1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3" fontId="4" fillId="0" borderId="9" xfId="0" applyNumberFormat="1" applyFont="1" applyBorder="1" applyAlignment="1" applyProtection="1">
      <alignment horizontal="left" wrapText="1"/>
      <protection hidden="1"/>
    </xf>
    <xf numFmtId="3" fontId="4" fillId="0" borderId="10" xfId="0" applyNumberFormat="1" applyFont="1" applyBorder="1" applyAlignment="1" applyProtection="1">
      <alignment horizontal="left" wrapText="1"/>
      <protection hidden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21" fillId="0" borderId="9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3" fontId="4" fillId="0" borderId="1" xfId="0" applyNumberFormat="1" applyFont="1" applyBorder="1" applyAlignment="1" applyProtection="1">
      <alignment horizontal="left" vertical="center" wrapText="1"/>
      <protection hidden="1"/>
    </xf>
    <xf numFmtId="3" fontId="4" fillId="0" borderId="2" xfId="0" applyNumberFormat="1" applyFont="1" applyBorder="1" applyAlignment="1" applyProtection="1">
      <alignment horizontal="left" vertical="center" wrapText="1"/>
      <protection hidden="1"/>
    </xf>
    <xf numFmtId="3" fontId="4" fillId="0" borderId="4" xfId="0" applyNumberFormat="1" applyFont="1" applyBorder="1" applyAlignment="1" applyProtection="1">
      <alignment horizontal="left" vertical="center" wrapText="1"/>
      <protection hidden="1"/>
    </xf>
    <xf numFmtId="3" fontId="4" fillId="0" borderId="5" xfId="0" applyNumberFormat="1" applyFont="1" applyBorder="1" applyAlignment="1" applyProtection="1">
      <alignment horizontal="left" vertical="center" wrapText="1"/>
      <protection hidden="1"/>
    </xf>
    <xf numFmtId="3" fontId="5" fillId="0" borderId="2" xfId="0" applyNumberFormat="1" applyFont="1" applyBorder="1" applyAlignment="1" applyProtection="1">
      <alignment horizontal="left" vertical="center" wrapText="1"/>
      <protection hidden="1"/>
    </xf>
    <xf numFmtId="3" fontId="5" fillId="0" borderId="5" xfId="0" applyNumberFormat="1" applyFont="1" applyBorder="1" applyAlignment="1" applyProtection="1">
      <alignment horizontal="left" vertical="center" wrapText="1"/>
      <protection hidden="1"/>
    </xf>
    <xf numFmtId="3" fontId="5" fillId="0" borderId="9" xfId="0" applyNumberFormat="1" applyFont="1" applyBorder="1" applyAlignment="1" applyProtection="1">
      <alignment horizontal="center" wrapText="1"/>
      <protection hidden="1"/>
    </xf>
    <xf numFmtId="3" fontId="5" fillId="0" borderId="11" xfId="0" applyNumberFormat="1" applyFont="1" applyBorder="1" applyAlignment="1" applyProtection="1">
      <alignment horizontal="center" wrapText="1"/>
      <protection hidden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2" fontId="4" fillId="4" borderId="12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44">
    <cellStyle name="Datum 10" xfId="3"/>
    <cellStyle name="Datum 11" xfId="4"/>
    <cellStyle name="Datum 12" xfId="5"/>
    <cellStyle name="Datum 8" xfId="6"/>
    <cellStyle name="Datum 9" xfId="7"/>
    <cellStyle name="Euro" xfId="8"/>
    <cellStyle name="Prozent 2" xfId="9"/>
    <cellStyle name="Standard" xfId="0" builtinId="0"/>
    <cellStyle name="Standard 2" xfId="10"/>
    <cellStyle name="Standard 2 2" xfId="11"/>
    <cellStyle name="Standard 3" xfId="2"/>
    <cellStyle name="Standard 4" xfId="12"/>
    <cellStyle name="Standard 5" xfId="13"/>
    <cellStyle name="Standard_lfd_bericht" xfId="1"/>
    <cellStyle name="Tabelle Text 10" xfId="14"/>
    <cellStyle name="Tabelle Text 10 Z" xfId="15"/>
    <cellStyle name="Tabelle Text 11" xfId="16"/>
    <cellStyle name="Tabelle Text 11 Z" xfId="17"/>
    <cellStyle name="Tabelle Text 12" xfId="18"/>
    <cellStyle name="Tabelle Text 12 Z" xfId="19"/>
    <cellStyle name="Tabelle Text 8" xfId="20"/>
    <cellStyle name="Tabelle Text 8 Z" xfId="21"/>
    <cellStyle name="Tabelle Text 9" xfId="22"/>
    <cellStyle name="Tabelle Text 9 Z" xfId="23"/>
    <cellStyle name="Tabelle Überschrift 10" xfId="24"/>
    <cellStyle name="Tabelle Überschrift 11" xfId="25"/>
    <cellStyle name="Tabelle Überschrift 12" xfId="26"/>
    <cellStyle name="Tabelle Überschrift 8" xfId="27"/>
    <cellStyle name="Tabelle Überschrift 9" xfId="28"/>
    <cellStyle name="Tabelle Zahl 0 10" xfId="29"/>
    <cellStyle name="Tabelle Zahl 0 11" xfId="30"/>
    <cellStyle name="Tabelle Zahl 0 12" xfId="31"/>
    <cellStyle name="Tabelle Zahl 0 8" xfId="32"/>
    <cellStyle name="Tabelle Zahl 0 9" xfId="33"/>
    <cellStyle name="Tabelle Zahl 1 10" xfId="34"/>
    <cellStyle name="Tabelle Zahl 1 11" xfId="35"/>
    <cellStyle name="Tabelle Zahl 1 12" xfId="36"/>
    <cellStyle name="Tabelle Zahl 1 8" xfId="37"/>
    <cellStyle name="Tabelle Zahl 1 9" xfId="38"/>
    <cellStyle name="Tabelle Zahl 2 10" xfId="39"/>
    <cellStyle name="Tabelle Zahl 2 11" xfId="40"/>
    <cellStyle name="Tabelle Zahl 2 12" xfId="41"/>
    <cellStyle name="Tabelle Zahl 2 8" xfId="42"/>
    <cellStyle name="Tabelle Zahl 2 9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view="pageLayout" topLeftCell="A13" zoomScaleNormal="75" workbookViewId="0">
      <selection activeCell="A23" sqref="A23:G24"/>
    </sheetView>
  </sheetViews>
  <sheetFormatPr baseColWidth="10" defaultRowHeight="14.25"/>
  <cols>
    <col min="1" max="1" width="42.140625" style="7" customWidth="1"/>
    <col min="2" max="2" width="17.28515625" style="7" customWidth="1"/>
    <col min="3" max="6" width="11.42578125" style="7"/>
    <col min="7" max="7" width="12.42578125" style="7" customWidth="1"/>
    <col min="8" max="10" width="11.42578125" style="7"/>
  </cols>
  <sheetData>
    <row r="1" spans="1:10" s="4" customFormat="1" ht="15.75" customHeight="1">
      <c r="A1" s="1"/>
      <c r="B1" s="2"/>
      <c r="C1" s="2"/>
      <c r="D1" s="2"/>
      <c r="E1" s="2"/>
      <c r="F1" s="2"/>
      <c r="G1" s="3"/>
      <c r="H1" s="2"/>
      <c r="I1" s="2"/>
      <c r="J1" s="2"/>
    </row>
    <row r="2" spans="1:10" s="4" customFormat="1" ht="15.75" customHeight="1">
      <c r="A2" s="5"/>
      <c r="C2" s="2"/>
      <c r="D2" s="2"/>
      <c r="E2" s="2"/>
      <c r="F2" s="2"/>
      <c r="G2" s="3"/>
      <c r="H2" s="2"/>
      <c r="I2" s="2"/>
      <c r="J2" s="2"/>
    </row>
    <row r="3" spans="1:10" s="4" customFormat="1" ht="15.75" customHeight="1">
      <c r="A3" s="2"/>
      <c r="B3" s="2"/>
      <c r="C3" s="2"/>
      <c r="D3" s="2"/>
      <c r="E3" s="2"/>
      <c r="F3" s="2"/>
      <c r="G3" s="3"/>
      <c r="H3" s="2"/>
      <c r="I3" s="2"/>
      <c r="J3" s="2"/>
    </row>
    <row r="4" spans="1:10">
      <c r="A4" s="6"/>
      <c r="B4" s="6"/>
      <c r="C4" s="6"/>
      <c r="D4" s="6"/>
      <c r="E4" s="6"/>
      <c r="F4" s="6"/>
      <c r="G4" s="3"/>
    </row>
    <row r="5" spans="1:10">
      <c r="A5" s="6"/>
      <c r="B5" s="6"/>
      <c r="C5" s="6"/>
      <c r="D5" s="6"/>
      <c r="E5" s="6"/>
      <c r="F5" s="6"/>
      <c r="G5" s="6"/>
    </row>
    <row r="6" spans="1:10">
      <c r="A6" s="6"/>
      <c r="B6" s="6"/>
      <c r="C6" s="6"/>
      <c r="D6" s="6"/>
      <c r="E6" s="6"/>
      <c r="F6" s="6"/>
      <c r="G6" s="6"/>
    </row>
    <row r="7" spans="1:10" ht="39.950000000000003" customHeight="1">
      <c r="A7" s="229" t="s">
        <v>0</v>
      </c>
      <c r="B7" s="230"/>
      <c r="C7" s="230"/>
      <c r="D7" s="230"/>
      <c r="E7" s="230"/>
      <c r="F7" s="230"/>
      <c r="G7" s="231"/>
    </row>
    <row r="8" spans="1:10" ht="39.950000000000003" customHeight="1">
      <c r="A8" s="232" t="s">
        <v>1</v>
      </c>
      <c r="B8" s="233"/>
      <c r="C8" s="233"/>
      <c r="D8" s="233"/>
      <c r="E8" s="233"/>
      <c r="F8" s="233"/>
      <c r="G8" s="234"/>
    </row>
    <row r="9" spans="1:10" ht="20.25">
      <c r="A9" s="8"/>
      <c r="B9" s="9"/>
      <c r="C9" s="10"/>
      <c r="D9" s="10"/>
      <c r="E9" s="10"/>
      <c r="F9" s="10"/>
      <c r="G9" s="11"/>
    </row>
    <row r="10" spans="1:10" ht="20.25">
      <c r="A10" s="12"/>
      <c r="B10" s="10"/>
      <c r="C10" s="10"/>
      <c r="D10" s="10"/>
      <c r="E10" s="10"/>
      <c r="F10" s="10"/>
      <c r="G10" s="11"/>
    </row>
    <row r="11" spans="1:10" ht="24.75" customHeight="1">
      <c r="A11" s="13" t="s">
        <v>2</v>
      </c>
      <c r="B11" s="235" t="s">
        <v>3</v>
      </c>
      <c r="C11" s="236"/>
      <c r="D11" s="236"/>
      <c r="E11" s="236"/>
      <c r="F11" s="236"/>
      <c r="G11" s="237"/>
    </row>
    <row r="12" spans="1:10" ht="24.75" customHeight="1">
      <c r="A12" s="13"/>
      <c r="B12" s="235"/>
      <c r="C12" s="236"/>
      <c r="D12" s="236"/>
      <c r="E12" s="236"/>
      <c r="F12" s="236"/>
      <c r="G12" s="237"/>
    </row>
    <row r="13" spans="1:10" ht="24.75" customHeight="1">
      <c r="A13" s="14"/>
      <c r="B13" s="15"/>
      <c r="C13" s="16"/>
      <c r="D13" s="16"/>
      <c r="E13" s="16"/>
      <c r="F13" s="16"/>
      <c r="G13" s="17"/>
    </row>
    <row r="14" spans="1:10" ht="24.75" customHeight="1">
      <c r="A14" s="18"/>
      <c r="B14" s="19"/>
      <c r="C14" s="16"/>
      <c r="D14" s="16"/>
      <c r="E14" s="16"/>
      <c r="F14" s="16"/>
      <c r="G14" s="17"/>
    </row>
    <row r="15" spans="1:10" s="21" customFormat="1" ht="39.950000000000003" customHeight="1">
      <c r="A15" s="238" t="s">
        <v>4</v>
      </c>
      <c r="B15" s="239"/>
      <c r="C15" s="239"/>
      <c r="D15" s="239"/>
      <c r="E15" s="239"/>
      <c r="F15" s="239"/>
      <c r="G15" s="240"/>
      <c r="H15" s="20"/>
      <c r="I15" s="20"/>
      <c r="J15" s="20"/>
    </row>
    <row r="16" spans="1:10" s="21" customFormat="1" ht="30" customHeight="1">
      <c r="A16" s="22"/>
      <c r="B16" s="23"/>
      <c r="C16" s="23"/>
      <c r="D16" s="23"/>
      <c r="E16" s="23"/>
      <c r="F16" s="23"/>
      <c r="G16" s="24"/>
      <c r="H16" s="20"/>
      <c r="I16" s="20"/>
      <c r="J16" s="20"/>
    </row>
    <row r="17" spans="1:7" ht="24.95" customHeight="1">
      <c r="A17" s="225" t="s">
        <v>5</v>
      </c>
      <c r="B17" s="226"/>
      <c r="C17" s="226"/>
      <c r="D17" s="227"/>
      <c r="E17" s="227"/>
      <c r="F17" s="227"/>
      <c r="G17" s="228"/>
    </row>
    <row r="18" spans="1:7" ht="24.95" customHeight="1">
      <c r="A18" s="225"/>
      <c r="B18" s="226"/>
      <c r="C18" s="226"/>
      <c r="D18" s="227"/>
      <c r="E18" s="227"/>
      <c r="F18" s="227"/>
      <c r="G18" s="228"/>
    </row>
    <row r="19" spans="1:7" ht="24.95" customHeight="1">
      <c r="A19" s="225" t="s">
        <v>6</v>
      </c>
      <c r="B19" s="226"/>
      <c r="C19" s="226"/>
      <c r="D19" s="227"/>
      <c r="E19" s="227"/>
      <c r="F19" s="227"/>
      <c r="G19" s="228"/>
    </row>
    <row r="20" spans="1:7" ht="24.95" customHeight="1">
      <c r="A20" s="225"/>
      <c r="B20" s="226"/>
      <c r="C20" s="226"/>
      <c r="D20" s="227"/>
      <c r="E20" s="227"/>
      <c r="F20" s="227"/>
      <c r="G20" s="228"/>
    </row>
    <row r="21" spans="1:7" ht="24.95" customHeight="1">
      <c r="A21" s="225" t="s">
        <v>7</v>
      </c>
      <c r="B21" s="226"/>
      <c r="C21" s="226"/>
      <c r="D21" s="227"/>
      <c r="E21" s="227"/>
      <c r="F21" s="227"/>
      <c r="G21" s="228"/>
    </row>
    <row r="22" spans="1:7" ht="24.95" customHeight="1">
      <c r="A22" s="225"/>
      <c r="B22" s="226"/>
      <c r="C22" s="226"/>
      <c r="D22" s="227"/>
      <c r="E22" s="227"/>
      <c r="F22" s="227"/>
      <c r="G22" s="228"/>
    </row>
    <row r="23" spans="1:7" ht="24.95" customHeight="1">
      <c r="A23" s="225" t="s">
        <v>8</v>
      </c>
      <c r="B23" s="226"/>
      <c r="C23" s="226"/>
      <c r="D23" s="226"/>
      <c r="E23" s="226"/>
      <c r="F23" s="226"/>
      <c r="G23" s="241"/>
    </row>
    <row r="24" spans="1:7" ht="24.95" customHeight="1">
      <c r="A24" s="225"/>
      <c r="B24" s="226"/>
      <c r="C24" s="226"/>
      <c r="D24" s="226"/>
      <c r="E24" s="226"/>
      <c r="F24" s="226"/>
      <c r="G24" s="241"/>
    </row>
    <row r="25" spans="1:7" ht="24.95" customHeight="1">
      <c r="A25" s="225" t="s">
        <v>9</v>
      </c>
      <c r="B25" s="226"/>
      <c r="C25" s="226"/>
      <c r="D25" s="226"/>
      <c r="E25" s="226"/>
      <c r="F25" s="226"/>
      <c r="G25" s="241"/>
    </row>
    <row r="26" spans="1:7" ht="24.95" customHeight="1">
      <c r="A26" s="225"/>
      <c r="B26" s="226"/>
      <c r="C26" s="226"/>
      <c r="D26" s="226"/>
      <c r="E26" s="226"/>
      <c r="F26" s="226"/>
      <c r="G26" s="241"/>
    </row>
    <row r="27" spans="1:7" ht="24.95" customHeight="1">
      <c r="A27" s="225"/>
      <c r="B27" s="226"/>
      <c r="C27" s="226"/>
      <c r="D27" s="226"/>
      <c r="E27" s="226"/>
      <c r="F27" s="226"/>
      <c r="G27" s="241"/>
    </row>
    <row r="28" spans="1:7" ht="24.95" customHeight="1">
      <c r="A28" s="225"/>
      <c r="B28" s="226"/>
      <c r="C28" s="226"/>
      <c r="D28" s="226"/>
      <c r="E28" s="226"/>
      <c r="F28" s="226"/>
      <c r="G28" s="241"/>
    </row>
    <row r="29" spans="1:7" ht="24.95" customHeight="1">
      <c r="A29" s="25"/>
      <c r="B29" s="26"/>
      <c r="C29" s="26"/>
      <c r="D29" s="27"/>
      <c r="E29" s="27"/>
      <c r="F29" s="27"/>
      <c r="G29" s="28"/>
    </row>
    <row r="30" spans="1:7" ht="24.95" customHeight="1">
      <c r="A30" s="29"/>
      <c r="B30" s="27"/>
      <c r="C30" s="27"/>
      <c r="D30" s="27"/>
      <c r="E30" s="27"/>
      <c r="F30" s="27"/>
      <c r="G30" s="28"/>
    </row>
    <row r="31" spans="1:7" ht="24.95" customHeight="1">
      <c r="A31" s="30"/>
      <c r="B31" s="31"/>
      <c r="C31" s="31"/>
      <c r="D31" s="31"/>
      <c r="E31" s="31"/>
      <c r="F31" s="31"/>
      <c r="G31" s="32"/>
    </row>
    <row r="32" spans="1:7" ht="24.95" customHeight="1">
      <c r="A32" s="33"/>
      <c r="B32" s="33"/>
      <c r="C32" s="33"/>
      <c r="D32" s="33"/>
      <c r="E32" s="33"/>
      <c r="F32" s="33"/>
      <c r="G32" s="33"/>
    </row>
    <row r="33" spans="1:7" ht="24.95" customHeight="1">
      <c r="A33" s="33"/>
      <c r="B33" s="33"/>
      <c r="C33" s="33"/>
      <c r="D33" s="33"/>
      <c r="E33" s="33"/>
      <c r="F33" s="33"/>
      <c r="G33" s="33"/>
    </row>
    <row r="34" spans="1:7" ht="24.95" customHeight="1">
      <c r="A34" s="34"/>
      <c r="B34" s="34"/>
      <c r="C34" s="34"/>
      <c r="D34" s="34"/>
      <c r="E34" s="35"/>
      <c r="F34" s="35"/>
      <c r="G34" s="35"/>
    </row>
    <row r="35" spans="1:7" ht="24.95" customHeight="1">
      <c r="A35" s="34"/>
      <c r="B35" s="34"/>
      <c r="C35" s="34"/>
      <c r="D35" s="34"/>
      <c r="E35" s="35"/>
      <c r="F35" s="35"/>
      <c r="G35" s="35"/>
    </row>
    <row r="36" spans="1:7" ht="24.95" customHeight="1"/>
    <row r="37" spans="1:7" ht="24.95" customHeight="1"/>
    <row r="38" spans="1:7" ht="24.95" customHeight="1"/>
    <row r="39" spans="1:7" ht="24.95" customHeight="1"/>
  </sheetData>
  <mergeCells count="11">
    <mergeCell ref="A19:G20"/>
    <mergeCell ref="A21:G22"/>
    <mergeCell ref="A23:G24"/>
    <mergeCell ref="A25:G26"/>
    <mergeCell ref="A27:G28"/>
    <mergeCell ref="A17:G18"/>
    <mergeCell ref="A7:G7"/>
    <mergeCell ref="A8:G8"/>
    <mergeCell ref="B11:G11"/>
    <mergeCell ref="B12:G12"/>
    <mergeCell ref="A15:G15"/>
  </mergeCells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>
    <oddHeader>&amp;L&amp;"Arial,Fett"&amp;12Wirtschaftsplan 2018/2019
für sonstige Sondervermögen</oddHead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view="pageLayout" topLeftCell="A4" zoomScaleNormal="100" workbookViewId="0">
      <selection activeCell="C10" sqref="C10:J10"/>
    </sheetView>
  </sheetViews>
  <sheetFormatPr baseColWidth="10" defaultColWidth="6.28515625" defaultRowHeight="12.75"/>
  <cols>
    <col min="1" max="1" width="6.28515625" style="38" bestFit="1" customWidth="1"/>
    <col min="2" max="2" width="45.42578125" style="38" customWidth="1"/>
    <col min="3" max="10" width="12.7109375" style="38" customWidth="1"/>
    <col min="11" max="11" width="9.5703125" style="82" customWidth="1"/>
    <col min="12" max="16384" width="6.28515625" style="38"/>
  </cols>
  <sheetData>
    <row r="1" spans="1:11" customFormat="1" ht="23.25" customHeight="1">
      <c r="A1" s="247" t="s">
        <v>5</v>
      </c>
      <c r="B1" s="248"/>
      <c r="C1" s="248"/>
      <c r="D1" s="248"/>
      <c r="E1" s="248"/>
      <c r="F1" s="248"/>
      <c r="G1" s="248"/>
      <c r="H1" s="248"/>
      <c r="I1" s="248"/>
      <c r="J1" s="249"/>
    </row>
    <row r="2" spans="1:11" ht="18.75" customHeight="1">
      <c r="A2" s="250" t="s">
        <v>10</v>
      </c>
      <c r="B2" s="251"/>
      <c r="C2" s="36"/>
      <c r="D2" s="252" t="str">
        <f>Deckblatt!A8</f>
        <v>Sondervermögen Versorgungsrücklage</v>
      </c>
      <c r="E2" s="252"/>
      <c r="F2" s="253"/>
      <c r="G2" s="253"/>
      <c r="H2" s="253"/>
      <c r="I2" s="253"/>
      <c r="J2" s="254"/>
      <c r="K2" s="37"/>
    </row>
    <row r="3" spans="1:11" ht="15.75" customHeight="1">
      <c r="A3" s="250" t="s">
        <v>11</v>
      </c>
      <c r="B3" s="251"/>
      <c r="C3" s="39"/>
      <c r="D3" s="39"/>
      <c r="E3" s="39"/>
      <c r="F3" s="39"/>
      <c r="G3" s="255" t="s">
        <v>12</v>
      </c>
      <c r="H3" s="256"/>
      <c r="I3" s="256"/>
      <c r="J3" s="257"/>
      <c r="K3" s="40"/>
    </row>
    <row r="4" spans="1:11" ht="15.75" customHeight="1">
      <c r="A4" s="258"/>
      <c r="B4" s="259"/>
      <c r="C4" s="41"/>
      <c r="D4" s="41"/>
      <c r="E4" s="41"/>
      <c r="F4" s="39"/>
      <c r="G4" s="260" t="s">
        <v>13</v>
      </c>
      <c r="H4" s="261"/>
      <c r="I4" s="260" t="s">
        <v>14</v>
      </c>
      <c r="J4" s="261"/>
      <c r="K4" s="40"/>
    </row>
    <row r="5" spans="1:11" ht="17.25" customHeight="1">
      <c r="A5" s="242" t="s">
        <v>15</v>
      </c>
      <c r="B5" s="243"/>
      <c r="C5" s="42" t="s">
        <v>16</v>
      </c>
      <c r="D5" s="42" t="s">
        <v>16</v>
      </c>
      <c r="E5" s="42" t="s">
        <v>17</v>
      </c>
      <c r="F5" s="42" t="s">
        <v>18</v>
      </c>
      <c r="G5" s="42" t="s">
        <v>19</v>
      </c>
      <c r="H5" s="42" t="s">
        <v>19</v>
      </c>
      <c r="I5" s="43" t="s">
        <v>19</v>
      </c>
      <c r="J5" s="44" t="s">
        <v>19</v>
      </c>
      <c r="K5" s="45"/>
    </row>
    <row r="6" spans="1:11" ht="17.25" customHeight="1">
      <c r="A6" s="46"/>
      <c r="B6" s="47"/>
      <c r="C6" s="48">
        <v>2015</v>
      </c>
      <c r="D6" s="48">
        <v>2016</v>
      </c>
      <c r="E6" s="48">
        <v>2017</v>
      </c>
      <c r="F6" s="48">
        <v>2017</v>
      </c>
      <c r="G6" s="49">
        <v>2018</v>
      </c>
      <c r="H6" s="49">
        <v>2019</v>
      </c>
      <c r="I6" s="50">
        <v>2020</v>
      </c>
      <c r="J6" s="51">
        <v>2021</v>
      </c>
      <c r="K6" s="45"/>
    </row>
    <row r="7" spans="1:11" ht="18" customHeight="1">
      <c r="A7" s="52" t="s">
        <v>20</v>
      </c>
      <c r="B7" s="244"/>
      <c r="C7" s="244"/>
      <c r="D7" s="245"/>
      <c r="E7" s="245"/>
      <c r="F7" s="245"/>
      <c r="G7" s="245"/>
      <c r="H7" s="245"/>
      <c r="I7" s="245"/>
      <c r="J7" s="246"/>
      <c r="K7" s="53"/>
    </row>
    <row r="8" spans="1:11" ht="19.350000000000001" customHeight="1">
      <c r="A8" s="54">
        <v>1</v>
      </c>
      <c r="B8" s="55" t="s">
        <v>21</v>
      </c>
      <c r="C8" s="55">
        <v>2961.2789084794522</v>
      </c>
      <c r="D8" s="55">
        <v>2569.4411581999993</v>
      </c>
      <c r="E8" s="55">
        <v>2694.0422599999997</v>
      </c>
      <c r="F8" s="55">
        <v>2694.0422599999997</v>
      </c>
      <c r="G8" s="56">
        <v>2377.1840199999997</v>
      </c>
      <c r="H8" s="56">
        <v>1962.34528</v>
      </c>
      <c r="I8" s="56">
        <v>1269.1370400000001</v>
      </c>
      <c r="J8" s="56">
        <v>1010.8188</v>
      </c>
      <c r="K8" s="57"/>
    </row>
    <row r="9" spans="1:11" s="62" customFormat="1" ht="19.350000000000001" customHeight="1">
      <c r="A9" s="58">
        <v>2</v>
      </c>
      <c r="B9" s="59" t="s">
        <v>22</v>
      </c>
      <c r="C9" s="59">
        <f t="shared" ref="C9:J9" si="0">SUM(C8:C8)</f>
        <v>2961.2789084794522</v>
      </c>
      <c r="D9" s="59">
        <f t="shared" si="0"/>
        <v>2569.4411581999993</v>
      </c>
      <c r="E9" s="59">
        <f t="shared" si="0"/>
        <v>2694.0422599999997</v>
      </c>
      <c r="F9" s="59">
        <f t="shared" si="0"/>
        <v>2694.0422599999997</v>
      </c>
      <c r="G9" s="59">
        <f t="shared" si="0"/>
        <v>2377.1840199999997</v>
      </c>
      <c r="H9" s="59">
        <f t="shared" si="0"/>
        <v>1962.34528</v>
      </c>
      <c r="I9" s="59">
        <f t="shared" si="0"/>
        <v>1269.1370400000001</v>
      </c>
      <c r="J9" s="60">
        <f t="shared" si="0"/>
        <v>1010.8188</v>
      </c>
      <c r="K9" s="61"/>
    </row>
    <row r="10" spans="1:11" ht="19.5" customHeight="1">
      <c r="A10" s="58">
        <v>3</v>
      </c>
      <c r="B10" s="63" t="s">
        <v>23</v>
      </c>
      <c r="C10" s="63">
        <v>2961.2789084794522</v>
      </c>
      <c r="D10" s="63">
        <v>2569.4411581999993</v>
      </c>
      <c r="E10" s="63">
        <v>2694.0422599999997</v>
      </c>
      <c r="F10" s="63">
        <v>2694.0422599999997</v>
      </c>
      <c r="G10" s="63">
        <v>2377.1840199999997</v>
      </c>
      <c r="H10" s="63">
        <v>1962.34528</v>
      </c>
      <c r="I10" s="63">
        <v>1269.1370400000001</v>
      </c>
      <c r="J10" s="64">
        <v>1010.8188</v>
      </c>
      <c r="K10" s="57"/>
    </row>
    <row r="11" spans="1:11" s="62" customFormat="1" ht="19.350000000000001" customHeight="1">
      <c r="A11" s="58">
        <v>4</v>
      </c>
      <c r="B11" s="59" t="s">
        <v>24</v>
      </c>
      <c r="C11" s="59">
        <f t="shared" ref="C11:J11" si="1">SUM(C10:C10)</f>
        <v>2961.2789084794522</v>
      </c>
      <c r="D11" s="59">
        <f t="shared" si="1"/>
        <v>2569.4411581999993</v>
      </c>
      <c r="E11" s="59">
        <f t="shared" si="1"/>
        <v>2694.0422599999997</v>
      </c>
      <c r="F11" s="59">
        <f t="shared" si="1"/>
        <v>2694.0422599999997</v>
      </c>
      <c r="G11" s="59">
        <f t="shared" si="1"/>
        <v>2377.1840199999997</v>
      </c>
      <c r="H11" s="59">
        <f t="shared" si="1"/>
        <v>1962.34528</v>
      </c>
      <c r="I11" s="59">
        <f t="shared" si="1"/>
        <v>1269.1370400000001</v>
      </c>
      <c r="J11" s="60">
        <f t="shared" si="1"/>
        <v>1010.8188</v>
      </c>
      <c r="K11" s="61"/>
    </row>
    <row r="12" spans="1:11" s="62" customFormat="1" ht="19.350000000000001" customHeight="1">
      <c r="A12" s="58">
        <v>5</v>
      </c>
      <c r="B12" s="65" t="s">
        <v>25</v>
      </c>
      <c r="C12" s="65">
        <f t="shared" ref="C12:J12" si="2">C9-C11</f>
        <v>0</v>
      </c>
      <c r="D12" s="65">
        <f t="shared" si="2"/>
        <v>0</v>
      </c>
      <c r="E12" s="65">
        <f t="shared" si="2"/>
        <v>0</v>
      </c>
      <c r="F12" s="65">
        <f t="shared" si="2"/>
        <v>0</v>
      </c>
      <c r="G12" s="66">
        <f t="shared" si="2"/>
        <v>0</v>
      </c>
      <c r="H12" s="67">
        <f t="shared" si="2"/>
        <v>0</v>
      </c>
      <c r="I12" s="67">
        <f t="shared" si="2"/>
        <v>0</v>
      </c>
      <c r="J12" s="66">
        <f t="shared" si="2"/>
        <v>0</v>
      </c>
      <c r="K12" s="61"/>
    </row>
    <row r="13" spans="1:11" ht="19.350000000000001" customHeight="1">
      <c r="A13" s="58">
        <v>6</v>
      </c>
      <c r="B13" s="63" t="s">
        <v>26</v>
      </c>
      <c r="C13" s="63"/>
      <c r="D13" s="63"/>
      <c r="E13" s="63"/>
      <c r="F13" s="63"/>
      <c r="G13" s="68"/>
      <c r="H13" s="69"/>
      <c r="I13" s="69"/>
      <c r="J13" s="68"/>
      <c r="K13" s="57"/>
    </row>
    <row r="14" spans="1:11" ht="19.350000000000001" customHeight="1">
      <c r="A14" s="58">
        <v>7</v>
      </c>
      <c r="B14" s="63" t="s">
        <v>27</v>
      </c>
      <c r="C14" s="63"/>
      <c r="D14" s="63"/>
      <c r="E14" s="63"/>
      <c r="F14" s="63"/>
      <c r="G14" s="68"/>
      <c r="H14" s="69"/>
      <c r="I14" s="69"/>
      <c r="J14" s="68"/>
      <c r="K14" s="57"/>
    </row>
    <row r="15" spans="1:11" ht="19.350000000000001" customHeight="1">
      <c r="A15" s="58">
        <v>8</v>
      </c>
      <c r="B15" s="63" t="s">
        <v>28</v>
      </c>
      <c r="C15" s="63"/>
      <c r="D15" s="63"/>
      <c r="E15" s="63"/>
      <c r="F15" s="63"/>
      <c r="G15" s="68"/>
      <c r="H15" s="69"/>
      <c r="I15" s="69"/>
      <c r="J15" s="69"/>
      <c r="K15" s="57"/>
    </row>
    <row r="16" spans="1:11" s="62" customFormat="1" ht="19.350000000000001" customHeight="1">
      <c r="A16" s="58">
        <v>9</v>
      </c>
      <c r="B16" s="70" t="s">
        <v>29</v>
      </c>
      <c r="C16" s="70">
        <f>C13+C14-C15</f>
        <v>0</v>
      </c>
      <c r="D16" s="70">
        <f t="shared" ref="D16:J16" si="3">D13+D14-D15</f>
        <v>0</v>
      </c>
      <c r="E16" s="70">
        <f t="shared" si="3"/>
        <v>0</v>
      </c>
      <c r="F16" s="70">
        <f t="shared" si="3"/>
        <v>0</v>
      </c>
      <c r="G16" s="70">
        <f t="shared" si="3"/>
        <v>0</v>
      </c>
      <c r="H16" s="70">
        <f t="shared" si="3"/>
        <v>0</v>
      </c>
      <c r="I16" s="70">
        <f t="shared" si="3"/>
        <v>0</v>
      </c>
      <c r="J16" s="71">
        <f t="shared" si="3"/>
        <v>0</v>
      </c>
      <c r="K16" s="61"/>
    </row>
    <row r="17" spans="1:11" s="62" customFormat="1" ht="19.350000000000001" customHeight="1">
      <c r="A17" s="58">
        <v>10</v>
      </c>
      <c r="B17" s="65" t="s">
        <v>30</v>
      </c>
      <c r="C17" s="65">
        <f t="shared" ref="C17:J17" si="4">C12+C16</f>
        <v>0</v>
      </c>
      <c r="D17" s="65">
        <f t="shared" si="4"/>
        <v>0</v>
      </c>
      <c r="E17" s="65">
        <f t="shared" si="4"/>
        <v>0</v>
      </c>
      <c r="F17" s="65">
        <f t="shared" si="4"/>
        <v>0</v>
      </c>
      <c r="G17" s="66">
        <f t="shared" si="4"/>
        <v>0</v>
      </c>
      <c r="H17" s="67">
        <f t="shared" si="4"/>
        <v>0</v>
      </c>
      <c r="I17" s="67">
        <f t="shared" si="4"/>
        <v>0</v>
      </c>
      <c r="J17" s="67">
        <f t="shared" si="4"/>
        <v>0</v>
      </c>
      <c r="K17" s="61"/>
    </row>
    <row r="18" spans="1:11" s="62" customFormat="1" ht="19.350000000000001" customHeight="1">
      <c r="A18" s="58">
        <v>11</v>
      </c>
      <c r="B18" s="63" t="s">
        <v>31</v>
      </c>
      <c r="C18" s="72"/>
      <c r="D18" s="72"/>
      <c r="E18" s="72"/>
      <c r="F18" s="72"/>
      <c r="G18" s="73"/>
      <c r="H18" s="74"/>
      <c r="I18" s="74"/>
      <c r="J18" s="74"/>
      <c r="K18" s="61"/>
    </row>
    <row r="19" spans="1:11" s="62" customFormat="1" ht="19.350000000000001" customHeight="1">
      <c r="A19" s="58">
        <v>12</v>
      </c>
      <c r="B19" s="63" t="s">
        <v>32</v>
      </c>
      <c r="C19" s="72"/>
      <c r="D19" s="72"/>
      <c r="E19" s="72"/>
      <c r="F19" s="72"/>
      <c r="G19" s="73"/>
      <c r="H19" s="74"/>
      <c r="I19" s="74"/>
      <c r="J19" s="74"/>
      <c r="K19" s="61"/>
    </row>
    <row r="20" spans="1:11" ht="19.350000000000001" customHeight="1">
      <c r="A20" s="58">
        <v>13</v>
      </c>
      <c r="B20" s="59" t="s">
        <v>33</v>
      </c>
      <c r="C20" s="59">
        <f>C18-C19</f>
        <v>0</v>
      </c>
      <c r="D20" s="59">
        <f t="shared" ref="D20:J20" si="5">D18-D19</f>
        <v>0</v>
      </c>
      <c r="E20" s="59">
        <f t="shared" si="5"/>
        <v>0</v>
      </c>
      <c r="F20" s="59">
        <f t="shared" si="5"/>
        <v>0</v>
      </c>
      <c r="G20" s="59">
        <f t="shared" si="5"/>
        <v>0</v>
      </c>
      <c r="H20" s="59">
        <f t="shared" si="5"/>
        <v>0</v>
      </c>
      <c r="I20" s="59">
        <f t="shared" si="5"/>
        <v>0</v>
      </c>
      <c r="J20" s="60">
        <f t="shared" si="5"/>
        <v>0</v>
      </c>
      <c r="K20" s="75"/>
    </row>
    <row r="21" spans="1:11" ht="19.350000000000001" customHeight="1">
      <c r="A21" s="58">
        <v>14</v>
      </c>
      <c r="B21" s="63" t="s">
        <v>34</v>
      </c>
      <c r="C21" s="63"/>
      <c r="D21" s="63"/>
      <c r="E21" s="63"/>
      <c r="F21" s="63"/>
      <c r="G21" s="68"/>
      <c r="H21" s="69"/>
      <c r="I21" s="69"/>
      <c r="J21" s="69"/>
      <c r="K21" s="75"/>
    </row>
    <row r="22" spans="1:11" ht="19.350000000000001" customHeight="1">
      <c r="A22" s="58">
        <v>15</v>
      </c>
      <c r="B22" s="63" t="s">
        <v>35</v>
      </c>
      <c r="C22" s="63"/>
      <c r="D22" s="63"/>
      <c r="E22" s="63"/>
      <c r="F22" s="63"/>
      <c r="G22" s="68"/>
      <c r="H22" s="69"/>
      <c r="I22" s="69"/>
      <c r="J22" s="69"/>
      <c r="K22" s="75"/>
    </row>
    <row r="23" spans="1:11" s="62" customFormat="1" ht="19.350000000000001" customHeight="1">
      <c r="A23" s="76">
        <v>16</v>
      </c>
      <c r="B23" s="77" t="s">
        <v>36</v>
      </c>
      <c r="C23" s="77">
        <f>C17+C20-C21-C22</f>
        <v>0</v>
      </c>
      <c r="D23" s="77">
        <f>D17+D20-D21-D22</f>
        <v>0</v>
      </c>
      <c r="E23" s="77">
        <f>E17+E20-E21-E22</f>
        <v>0</v>
      </c>
      <c r="F23" s="77">
        <f t="shared" ref="F23:J23" si="6">F17+F20-F21-F22</f>
        <v>0</v>
      </c>
      <c r="G23" s="78">
        <f t="shared" si="6"/>
        <v>0</v>
      </c>
      <c r="H23" s="79">
        <f t="shared" si="6"/>
        <v>0</v>
      </c>
      <c r="I23" s="79">
        <f t="shared" si="6"/>
        <v>0</v>
      </c>
      <c r="J23" s="79">
        <f t="shared" si="6"/>
        <v>0</v>
      </c>
      <c r="K23" s="61"/>
    </row>
    <row r="25" spans="1:11">
      <c r="A25" s="80"/>
      <c r="B25" s="81"/>
    </row>
    <row r="28" spans="1:11">
      <c r="B28" s="83"/>
    </row>
  </sheetData>
  <mergeCells count="10">
    <mergeCell ref="A5:B5"/>
    <mergeCell ref="B7:J7"/>
    <mergeCell ref="A1:J1"/>
    <mergeCell ref="A2:B2"/>
    <mergeCell ref="D2:J2"/>
    <mergeCell ref="A3:B3"/>
    <mergeCell ref="G3:J3"/>
    <mergeCell ref="A4:B4"/>
    <mergeCell ref="G4:H4"/>
    <mergeCell ref="I4:J4"/>
  </mergeCells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Header>&amp;L&amp;"Arial,Fett"&amp;12Wirtschaftsplan
für sonstige Sondervermögen&amp;RAlle Angaben in T€, sofern nicht anders angegeben</oddHeader>
    <oddFooter>&amp;L&amp;F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view="pageLayout" topLeftCell="A4" zoomScale="80" zoomScaleNormal="75" zoomScalePageLayoutView="80" workbookViewId="0">
      <selection activeCell="B26" sqref="B25:B26"/>
    </sheetView>
  </sheetViews>
  <sheetFormatPr baseColWidth="10" defaultRowHeight="14.25"/>
  <cols>
    <col min="1" max="1" width="6.42578125" bestFit="1" customWidth="1"/>
    <col min="2" max="2" width="50.5703125" style="7" customWidth="1"/>
    <col min="3" max="10" width="12.85546875" style="7" customWidth="1"/>
  </cols>
  <sheetData>
    <row r="1" spans="1:10" ht="22.5" customHeight="1">
      <c r="A1" s="262" t="s">
        <v>6</v>
      </c>
      <c r="B1" s="263"/>
      <c r="C1" s="263"/>
      <c r="D1" s="263"/>
      <c r="E1" s="263"/>
      <c r="F1" s="263"/>
      <c r="G1" s="263"/>
      <c r="H1" s="263"/>
      <c r="I1" s="263"/>
      <c r="J1" s="264"/>
    </row>
    <row r="2" spans="1:10" ht="15.75" customHeight="1">
      <c r="A2" s="265" t="s">
        <v>10</v>
      </c>
      <c r="B2" s="266"/>
      <c r="C2" s="252" t="str">
        <f>Deckblatt!A8</f>
        <v>Sondervermögen Versorgungsrücklage</v>
      </c>
      <c r="D2" s="252"/>
      <c r="E2" s="252"/>
      <c r="F2" s="253"/>
      <c r="G2" s="253"/>
      <c r="H2" s="253"/>
      <c r="I2" s="253"/>
      <c r="J2" s="254"/>
    </row>
    <row r="3" spans="1:10" ht="18" customHeight="1">
      <c r="A3" s="267"/>
      <c r="B3" s="268"/>
      <c r="C3" s="84"/>
      <c r="D3" s="84"/>
      <c r="E3" s="84"/>
      <c r="F3" s="84"/>
      <c r="G3" s="269" t="s">
        <v>13</v>
      </c>
      <c r="H3" s="270"/>
      <c r="I3" s="269" t="s">
        <v>14</v>
      </c>
      <c r="J3" s="270"/>
    </row>
    <row r="4" spans="1:10" ht="12.75" customHeight="1">
      <c r="A4" s="85" t="s">
        <v>20</v>
      </c>
      <c r="B4" s="86" t="s">
        <v>37</v>
      </c>
      <c r="C4" s="42" t="s">
        <v>16</v>
      </c>
      <c r="D4" s="42" t="s">
        <v>16</v>
      </c>
      <c r="E4" s="42" t="s">
        <v>17</v>
      </c>
      <c r="F4" s="42" t="s">
        <v>18</v>
      </c>
      <c r="G4" s="42" t="s">
        <v>19</v>
      </c>
      <c r="H4" s="42" t="s">
        <v>19</v>
      </c>
      <c r="I4" s="43" t="s">
        <v>19</v>
      </c>
      <c r="J4" s="44" t="s">
        <v>19</v>
      </c>
    </row>
    <row r="5" spans="1:10" ht="12.75">
      <c r="A5" s="87"/>
      <c r="B5" s="88"/>
      <c r="C5" s="48">
        <v>2015</v>
      </c>
      <c r="D5" s="48">
        <v>2016</v>
      </c>
      <c r="E5" s="48">
        <v>2017</v>
      </c>
      <c r="F5" s="48">
        <v>2017</v>
      </c>
      <c r="G5" s="49">
        <v>2018</v>
      </c>
      <c r="H5" s="49">
        <v>2019</v>
      </c>
      <c r="I5" s="50">
        <v>2020</v>
      </c>
      <c r="J5" s="51">
        <v>2021</v>
      </c>
    </row>
    <row r="6" spans="1:10" s="92" customFormat="1" ht="19.350000000000001" customHeight="1">
      <c r="A6" s="89">
        <v>1</v>
      </c>
      <c r="B6" s="90" t="s">
        <v>38</v>
      </c>
      <c r="C6" s="91">
        <v>22237</v>
      </c>
      <c r="D6" s="91">
        <v>0</v>
      </c>
      <c r="E6" s="91">
        <v>27772.132375199999</v>
      </c>
      <c r="F6" s="91">
        <v>27772.132375199999</v>
      </c>
      <c r="G6" s="91">
        <v>688.19000000000051</v>
      </c>
      <c r="H6" s="91">
        <v>3050</v>
      </c>
      <c r="I6" s="91">
        <v>2150</v>
      </c>
      <c r="J6" s="91">
        <v>1.8189894035458565E-12</v>
      </c>
    </row>
    <row r="7" spans="1:10" s="92" customFormat="1" ht="19.350000000000001" customHeight="1">
      <c r="A7" s="89">
        <v>2</v>
      </c>
      <c r="B7" s="93" t="s">
        <v>39</v>
      </c>
      <c r="C7" s="94">
        <v>1355.61</v>
      </c>
      <c r="D7" s="94">
        <v>1355.61</v>
      </c>
      <c r="E7" s="94">
        <v>1355.61</v>
      </c>
      <c r="F7" s="94">
        <v>1355.61</v>
      </c>
      <c r="G7" s="94">
        <v>1174.02</v>
      </c>
      <c r="H7" s="94">
        <v>963.41</v>
      </c>
      <c r="I7" s="94">
        <v>743.81</v>
      </c>
      <c r="J7" s="94">
        <v>533.20000000000005</v>
      </c>
    </row>
    <row r="8" spans="1:10" s="92" customFormat="1" ht="19.350000000000001" customHeight="1">
      <c r="A8" s="89">
        <v>3</v>
      </c>
      <c r="B8" s="93" t="s">
        <v>40</v>
      </c>
      <c r="C8" s="94">
        <v>1205.7</v>
      </c>
      <c r="D8" s="94">
        <v>1205.7</v>
      </c>
      <c r="E8" s="94">
        <v>1205.7</v>
      </c>
      <c r="F8" s="94">
        <v>1205.7</v>
      </c>
      <c r="G8" s="94">
        <v>1112.29</v>
      </c>
      <c r="H8" s="94">
        <v>1001.9</v>
      </c>
      <c r="I8" s="94">
        <v>891.5</v>
      </c>
      <c r="J8" s="94">
        <v>781.11</v>
      </c>
    </row>
    <row r="9" spans="1:10" s="92" customFormat="1" ht="19.350000000000001" customHeight="1">
      <c r="A9" s="89">
        <v>4</v>
      </c>
      <c r="B9" s="93" t="s">
        <v>41</v>
      </c>
      <c r="C9" s="94">
        <v>306</v>
      </c>
      <c r="D9" s="94">
        <v>306</v>
      </c>
      <c r="E9" s="94">
        <v>306</v>
      </c>
      <c r="F9" s="94">
        <v>306</v>
      </c>
      <c r="G9" s="94">
        <v>306</v>
      </c>
      <c r="H9" s="94">
        <v>306</v>
      </c>
      <c r="I9" s="94">
        <v>306</v>
      </c>
      <c r="J9" s="94">
        <v>306</v>
      </c>
    </row>
    <row r="10" spans="1:10" s="92" customFormat="1" ht="19.350000000000001" customHeight="1">
      <c r="A10" s="89">
        <v>5</v>
      </c>
      <c r="B10" s="93" t="s">
        <v>42</v>
      </c>
      <c r="C10" s="94">
        <v>335</v>
      </c>
      <c r="D10" s="94">
        <v>0</v>
      </c>
      <c r="E10" s="94">
        <v>0</v>
      </c>
      <c r="F10" s="94">
        <v>0</v>
      </c>
      <c r="G10" s="94">
        <v>6042</v>
      </c>
      <c r="H10" s="94">
        <v>6042</v>
      </c>
      <c r="I10" s="94">
        <v>6042</v>
      </c>
      <c r="J10" s="94">
        <v>6042</v>
      </c>
    </row>
    <row r="11" spans="1:10" s="92" customFormat="1" ht="19.350000000000001" customHeight="1">
      <c r="A11" s="89">
        <v>6</v>
      </c>
      <c r="B11" s="93" t="s">
        <v>43</v>
      </c>
      <c r="C11" s="94">
        <v>2803</v>
      </c>
      <c r="D11" s="94">
        <v>0</v>
      </c>
      <c r="E11" s="94">
        <v>0</v>
      </c>
      <c r="F11" s="94">
        <v>0</v>
      </c>
      <c r="G11" s="94">
        <v>3108</v>
      </c>
      <c r="H11" s="94">
        <v>3108</v>
      </c>
      <c r="I11" s="94">
        <v>3108</v>
      </c>
      <c r="J11" s="94">
        <v>3108</v>
      </c>
    </row>
    <row r="12" spans="1:10" s="92" customFormat="1" ht="19.350000000000001" customHeight="1">
      <c r="A12" s="89">
        <v>7</v>
      </c>
      <c r="B12" s="95" t="s">
        <v>44</v>
      </c>
      <c r="C12" s="94">
        <v>4910.8892100000003</v>
      </c>
      <c r="D12" s="94">
        <v>14263.9423752</v>
      </c>
      <c r="E12" s="94">
        <v>0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</row>
    <row r="13" spans="1:10" ht="19.350000000000001" customHeight="1">
      <c r="A13" s="89">
        <v>8</v>
      </c>
      <c r="B13" s="96" t="s">
        <v>45</v>
      </c>
      <c r="C13" s="97">
        <f>ROUNDUP(SUM(C6:C12),0)</f>
        <v>33154</v>
      </c>
      <c r="D13" s="97">
        <f>SUM(D6:D12)</f>
        <v>17131.252375200002</v>
      </c>
      <c r="E13" s="97">
        <f>SUM(E6:E12)</f>
        <v>30639.4423752</v>
      </c>
      <c r="F13" s="97">
        <f>SUM(F6:F12)</f>
        <v>30639.4423752</v>
      </c>
      <c r="G13" s="97">
        <f t="shared" ref="G13:J13" si="0">SUM(G6:G12)</f>
        <v>12430.5</v>
      </c>
      <c r="H13" s="97">
        <f t="shared" si="0"/>
        <v>14471.31</v>
      </c>
      <c r="I13" s="97">
        <f t="shared" si="0"/>
        <v>13241.31</v>
      </c>
      <c r="J13" s="97">
        <f t="shared" si="0"/>
        <v>10770.310000000001</v>
      </c>
    </row>
    <row r="14" spans="1:10" s="92" customFormat="1" ht="19.350000000000001" customHeight="1">
      <c r="A14" s="89">
        <v>9</v>
      </c>
      <c r="B14" s="90" t="s">
        <v>46</v>
      </c>
      <c r="C14" s="94">
        <v>0</v>
      </c>
      <c r="D14" s="94">
        <v>0</v>
      </c>
      <c r="E14" s="94">
        <v>0</v>
      </c>
      <c r="F14" s="91">
        <v>0</v>
      </c>
      <c r="G14" s="91">
        <v>0</v>
      </c>
      <c r="H14" s="98">
        <v>0</v>
      </c>
      <c r="I14" s="98">
        <v>0</v>
      </c>
      <c r="J14" s="91">
        <v>0</v>
      </c>
    </row>
    <row r="15" spans="1:10" s="92" customFormat="1" ht="19.350000000000001" customHeight="1">
      <c r="A15" s="89">
        <v>10</v>
      </c>
      <c r="B15" s="90" t="s">
        <v>47</v>
      </c>
      <c r="C15" s="94">
        <v>7076.8759</v>
      </c>
      <c r="D15" s="94">
        <v>4910.8892100000003</v>
      </c>
      <c r="E15" s="94">
        <v>14263.9423752</v>
      </c>
      <c r="F15" s="91">
        <v>14263.9423752</v>
      </c>
      <c r="G15" s="91">
        <v>0</v>
      </c>
      <c r="H15" s="98">
        <v>0</v>
      </c>
      <c r="I15" s="98">
        <v>0</v>
      </c>
      <c r="J15" s="91">
        <v>0</v>
      </c>
    </row>
    <row r="16" spans="1:10" s="92" customFormat="1" ht="19.350000000000001" customHeight="1">
      <c r="A16" s="89">
        <v>11</v>
      </c>
      <c r="B16" s="93" t="s">
        <v>48</v>
      </c>
      <c r="C16" s="94">
        <v>1261.0599399999999</v>
      </c>
      <c r="D16" s="94">
        <v>1481.8092099999999</v>
      </c>
      <c r="E16" s="94">
        <v>1302.04</v>
      </c>
      <c r="F16" s="91">
        <v>1302.04</v>
      </c>
      <c r="G16" s="91">
        <v>1302.04</v>
      </c>
      <c r="H16" s="91">
        <v>0</v>
      </c>
      <c r="I16" s="91">
        <v>0</v>
      </c>
      <c r="J16" s="91">
        <v>0</v>
      </c>
    </row>
    <row r="17" spans="1:10" s="92" customFormat="1" ht="19.350000000000001" customHeight="1">
      <c r="A17" s="89">
        <v>12</v>
      </c>
      <c r="B17" s="93" t="s">
        <v>49</v>
      </c>
      <c r="C17" s="94">
        <v>197.27668</v>
      </c>
      <c r="D17" s="94">
        <v>0</v>
      </c>
      <c r="E17" s="94">
        <v>206.15</v>
      </c>
      <c r="F17" s="91">
        <v>206.15</v>
      </c>
      <c r="G17" s="91">
        <v>206.15</v>
      </c>
      <c r="H17" s="91">
        <v>0</v>
      </c>
      <c r="I17" s="91">
        <v>0</v>
      </c>
      <c r="J17" s="91">
        <v>0</v>
      </c>
    </row>
    <row r="18" spans="1:10" s="92" customFormat="1" ht="19.350000000000001" customHeight="1">
      <c r="A18" s="89">
        <v>13</v>
      </c>
      <c r="B18" s="93" t="s">
        <v>50</v>
      </c>
      <c r="C18" s="94">
        <v>3519.6257054794519</v>
      </c>
      <c r="D18" s="99">
        <v>2738.5539600000002</v>
      </c>
      <c r="E18" s="94">
        <v>2694.0422599999997</v>
      </c>
      <c r="F18" s="91">
        <v>2694.0422599999997</v>
      </c>
      <c r="G18" s="91">
        <v>2377.1840199999997</v>
      </c>
      <c r="H18" s="91">
        <v>1962.34528</v>
      </c>
      <c r="I18" s="91">
        <v>1269.1370400000001</v>
      </c>
      <c r="J18" s="91">
        <v>1010.8188</v>
      </c>
    </row>
    <row r="19" spans="1:10" s="92" customFormat="1" ht="19.350000000000001" customHeight="1">
      <c r="A19" s="89">
        <v>14</v>
      </c>
      <c r="B19" s="93" t="s">
        <v>51</v>
      </c>
      <c r="C19" s="91">
        <v>0</v>
      </c>
      <c r="D19" s="91">
        <v>0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</row>
    <row r="20" spans="1:10" s="92" customFormat="1" ht="19.350000000000001" customHeight="1">
      <c r="A20" s="89">
        <v>15</v>
      </c>
      <c r="B20" s="95" t="s">
        <v>52</v>
      </c>
      <c r="C20" s="94">
        <v>21100</v>
      </c>
      <c r="D20" s="94">
        <v>8000</v>
      </c>
      <c r="E20" s="94">
        <v>12173.267739999999</v>
      </c>
      <c r="F20" s="91">
        <v>12173.267739999999</v>
      </c>
      <c r="G20" s="91">
        <v>8545.1259800000007</v>
      </c>
      <c r="H20" s="91">
        <v>12508.96472</v>
      </c>
      <c r="I20" s="91">
        <v>11972.17296</v>
      </c>
      <c r="J20" s="91">
        <v>9759.4912000000004</v>
      </c>
    </row>
    <row r="21" spans="1:10" s="104" customFormat="1">
      <c r="A21" s="100"/>
      <c r="B21" s="101" t="s">
        <v>53</v>
      </c>
      <c r="C21" s="102">
        <v>0</v>
      </c>
      <c r="D21" s="102">
        <v>128.75603999999976</v>
      </c>
      <c r="E21" s="102">
        <v>173.26774000000023</v>
      </c>
      <c r="F21" s="103">
        <v>173.26774000000023</v>
      </c>
      <c r="G21" s="103">
        <v>215.12598000000025</v>
      </c>
      <c r="H21" s="103">
        <v>308.96471999999994</v>
      </c>
      <c r="I21" s="103">
        <v>672.17295999999988</v>
      </c>
      <c r="J21" s="103">
        <v>609.49119999999994</v>
      </c>
    </row>
    <row r="22" spans="1:10" ht="12.75">
      <c r="A22" s="105">
        <v>16</v>
      </c>
      <c r="B22" s="96" t="s">
        <v>54</v>
      </c>
      <c r="C22" s="97">
        <f>ROUNDDOWN(SUM(C14:C20),0)</f>
        <v>33154</v>
      </c>
      <c r="D22" s="97">
        <f t="shared" ref="D22:J22" si="1">SUM(D14:D20)</f>
        <v>17131.252380000002</v>
      </c>
      <c r="E22" s="97">
        <f t="shared" si="1"/>
        <v>30639.4423752</v>
      </c>
      <c r="F22" s="97">
        <f t="shared" si="1"/>
        <v>30639.4423752</v>
      </c>
      <c r="G22" s="97">
        <f t="shared" si="1"/>
        <v>12430.5</v>
      </c>
      <c r="H22" s="97">
        <f t="shared" si="1"/>
        <v>14471.31</v>
      </c>
      <c r="I22" s="97">
        <f t="shared" si="1"/>
        <v>13241.31</v>
      </c>
      <c r="J22" s="97">
        <f t="shared" si="1"/>
        <v>10770.310000000001</v>
      </c>
    </row>
    <row r="23" spans="1:10">
      <c r="C23" s="106"/>
      <c r="E23" s="106"/>
      <c r="F23" s="106"/>
      <c r="G23" s="106"/>
      <c r="H23" s="106"/>
      <c r="I23" s="106"/>
      <c r="J23" s="106"/>
    </row>
    <row r="24" spans="1:10">
      <c r="A24" s="107" t="s">
        <v>55</v>
      </c>
      <c r="B24" s="108" t="s">
        <v>56</v>
      </c>
      <c r="C24" s="106"/>
      <c r="E24" s="106"/>
      <c r="F24" s="106"/>
      <c r="G24" s="106"/>
      <c r="H24" s="106"/>
      <c r="I24" s="106"/>
      <c r="J24" s="106"/>
    </row>
    <row r="25" spans="1:10">
      <c r="A25" s="80" t="s">
        <v>57</v>
      </c>
      <c r="B25" s="108" t="s">
        <v>101</v>
      </c>
    </row>
    <row r="26" spans="1:10">
      <c r="A26" s="80" t="s">
        <v>58</v>
      </c>
      <c r="B26" s="81" t="s">
        <v>59</v>
      </c>
    </row>
  </sheetData>
  <mergeCells count="6">
    <mergeCell ref="A1:J1"/>
    <mergeCell ref="A2:B2"/>
    <mergeCell ref="C2:J2"/>
    <mergeCell ref="A3:B3"/>
    <mergeCell ref="G3:H3"/>
    <mergeCell ref="I3:J3"/>
  </mergeCells>
  <pageMargins left="0.78740157480314965" right="0.78740157480314965" top="0.98425196850393704" bottom="0.98425196850393704" header="0.51181102362204722" footer="0.51181102362204722"/>
  <pageSetup paperSize="9" scale="82" orientation="landscape" r:id="rId1"/>
  <headerFooter alignWithMargins="0">
    <oddHeader>&amp;L&amp;"Arial,Fett"&amp;12Wirtschaftsplan
für sonstige Sondervermögen&amp;RAlle Angaben in T€, sofern nicht anders angegeben</oddHeader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view="pageLayout" zoomScale="75" zoomScaleNormal="100" zoomScalePageLayoutView="75" workbookViewId="0">
      <selection activeCell="J32" sqref="J32"/>
    </sheetView>
  </sheetViews>
  <sheetFormatPr baseColWidth="10" defaultColWidth="5" defaultRowHeight="12.75"/>
  <cols>
    <col min="1" max="1" width="4.28515625" customWidth="1"/>
    <col min="2" max="2" width="48.85546875" customWidth="1"/>
    <col min="3" max="3" width="33.42578125" customWidth="1"/>
    <col min="4" max="4" width="16.42578125" customWidth="1"/>
    <col min="5" max="5" width="9.28515625" customWidth="1"/>
    <col min="6" max="13" width="12.7109375" customWidth="1"/>
  </cols>
  <sheetData>
    <row r="1" spans="1:14" ht="22.5" customHeight="1">
      <c r="A1" s="273" t="s">
        <v>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5"/>
    </row>
    <row r="2" spans="1:14" ht="15.75" customHeight="1">
      <c r="A2" s="276" t="s">
        <v>10</v>
      </c>
      <c r="B2" s="277"/>
      <c r="C2" s="280" t="str">
        <f>Deckblatt!A8</f>
        <v>Sondervermögen Versorgungsrücklage</v>
      </c>
      <c r="D2" s="280"/>
      <c r="E2" s="280"/>
      <c r="F2" s="280"/>
      <c r="G2" s="280"/>
      <c r="H2" s="280"/>
      <c r="I2" s="280"/>
      <c r="J2" s="109"/>
      <c r="K2" s="109"/>
      <c r="L2" s="109"/>
      <c r="M2" s="110"/>
      <c r="N2" s="111"/>
    </row>
    <row r="3" spans="1:14" ht="15.75" customHeight="1">
      <c r="A3" s="278"/>
      <c r="B3" s="279"/>
      <c r="C3" s="281"/>
      <c r="D3" s="281"/>
      <c r="E3" s="281"/>
      <c r="F3" s="281"/>
      <c r="G3" s="281"/>
      <c r="H3" s="281"/>
      <c r="I3" s="281"/>
      <c r="J3" s="282" t="s">
        <v>13</v>
      </c>
      <c r="K3" s="283"/>
      <c r="L3" s="282" t="s">
        <v>14</v>
      </c>
      <c r="M3" s="283"/>
      <c r="N3" s="111"/>
    </row>
    <row r="4" spans="1:14" ht="25.5" customHeight="1">
      <c r="A4" s="112" t="s">
        <v>20</v>
      </c>
      <c r="B4" s="113" t="s">
        <v>37</v>
      </c>
      <c r="C4" s="114" t="s">
        <v>60</v>
      </c>
      <c r="D4" s="271" t="s">
        <v>61</v>
      </c>
      <c r="E4" s="115" t="s">
        <v>62</v>
      </c>
      <c r="F4" s="42" t="s">
        <v>16</v>
      </c>
      <c r="G4" s="42" t="s">
        <v>16</v>
      </c>
      <c r="H4" s="42" t="s">
        <v>17</v>
      </c>
      <c r="I4" s="42" t="s">
        <v>18</v>
      </c>
      <c r="J4" s="42" t="s">
        <v>19</v>
      </c>
      <c r="K4" s="42" t="s">
        <v>19</v>
      </c>
      <c r="L4" s="43" t="s">
        <v>19</v>
      </c>
      <c r="M4" s="44" t="s">
        <v>19</v>
      </c>
    </row>
    <row r="5" spans="1:14" ht="56.25" customHeight="1">
      <c r="A5" s="116"/>
      <c r="B5" s="117"/>
      <c r="C5" s="118"/>
      <c r="D5" s="272"/>
      <c r="E5" s="119" t="s">
        <v>63</v>
      </c>
      <c r="F5" s="48">
        <v>2015</v>
      </c>
      <c r="G5" s="48">
        <v>2016</v>
      </c>
      <c r="H5" s="48">
        <v>2017</v>
      </c>
      <c r="I5" s="48">
        <v>2017</v>
      </c>
      <c r="J5" s="49">
        <v>2018</v>
      </c>
      <c r="K5" s="49">
        <v>2019</v>
      </c>
      <c r="L5" s="50">
        <v>2020</v>
      </c>
      <c r="M5" s="51">
        <v>2021</v>
      </c>
    </row>
    <row r="6" spans="1:14">
      <c r="A6" s="120">
        <v>1</v>
      </c>
      <c r="B6" s="121" t="s">
        <v>64</v>
      </c>
      <c r="C6" s="122"/>
      <c r="D6" s="122"/>
      <c r="E6" s="123"/>
      <c r="F6" s="124"/>
      <c r="G6" s="124"/>
      <c r="H6" s="124"/>
      <c r="I6" s="125"/>
      <c r="J6" s="125"/>
      <c r="K6" s="126"/>
      <c r="L6" s="124"/>
      <c r="M6" s="125"/>
    </row>
    <row r="7" spans="1:14">
      <c r="A7" s="120"/>
      <c r="B7" s="127"/>
      <c r="C7" s="122"/>
      <c r="D7" s="122"/>
      <c r="E7" s="123"/>
      <c r="F7" s="128"/>
      <c r="G7" s="128"/>
      <c r="H7" s="129"/>
      <c r="I7" s="130"/>
      <c r="J7" s="125"/>
      <c r="K7" s="126"/>
      <c r="L7" s="124"/>
      <c r="M7" s="125"/>
    </row>
    <row r="8" spans="1:14">
      <c r="A8" s="120"/>
      <c r="B8" s="131" t="s">
        <v>65</v>
      </c>
      <c r="C8" s="132"/>
      <c r="D8" s="132"/>
      <c r="E8" s="133"/>
      <c r="F8" s="134"/>
      <c r="G8" s="134"/>
      <c r="H8" s="135"/>
      <c r="I8" s="134"/>
      <c r="J8" s="134"/>
      <c r="K8" s="136"/>
      <c r="L8" s="135"/>
      <c r="M8" s="134"/>
    </row>
    <row r="9" spans="1:14">
      <c r="A9" s="120"/>
      <c r="B9" s="127"/>
      <c r="C9" s="122"/>
      <c r="D9" s="122"/>
      <c r="E9" s="123"/>
      <c r="F9" s="137"/>
      <c r="G9" s="137"/>
      <c r="H9" s="124"/>
      <c r="I9" s="130"/>
      <c r="J9" s="125"/>
      <c r="K9" s="126"/>
      <c r="L9" s="124"/>
      <c r="M9" s="125"/>
    </row>
    <row r="10" spans="1:14">
      <c r="A10" s="120">
        <v>2</v>
      </c>
      <c r="B10" s="121" t="s">
        <v>66</v>
      </c>
      <c r="C10" s="122"/>
      <c r="D10" s="122"/>
      <c r="E10" s="123"/>
      <c r="F10" s="137"/>
      <c r="G10" s="137"/>
      <c r="H10" s="124"/>
      <c r="I10" s="130"/>
      <c r="J10" s="125"/>
      <c r="K10" s="126"/>
      <c r="L10" s="124"/>
      <c r="M10" s="125"/>
    </row>
    <row r="11" spans="1:14">
      <c r="A11" s="120"/>
      <c r="B11" s="138"/>
      <c r="C11" s="139"/>
      <c r="D11" s="139"/>
      <c r="E11" s="140"/>
      <c r="F11" s="129"/>
      <c r="G11" s="129"/>
      <c r="H11" s="129"/>
      <c r="I11" s="130"/>
      <c r="J11" s="125"/>
      <c r="K11" s="141"/>
      <c r="L11" s="124"/>
      <c r="M11" s="124"/>
    </row>
    <row r="12" spans="1:14" s="146" customFormat="1">
      <c r="A12" s="142"/>
      <c r="B12" s="143" t="s">
        <v>67</v>
      </c>
      <c r="C12" s="133"/>
      <c r="D12" s="144"/>
      <c r="E12" s="144"/>
      <c r="F12" s="135"/>
      <c r="G12" s="135"/>
      <c r="H12" s="135"/>
      <c r="I12" s="136"/>
      <c r="J12" s="145"/>
      <c r="K12" s="145"/>
      <c r="L12" s="135"/>
      <c r="M12" s="135"/>
    </row>
    <row r="13" spans="1:14">
      <c r="A13" s="142"/>
      <c r="B13" s="147"/>
      <c r="C13" s="148"/>
      <c r="D13" s="149"/>
      <c r="E13" s="150"/>
      <c r="F13" s="151"/>
      <c r="G13" s="151"/>
      <c r="H13" s="151"/>
      <c r="I13" s="152"/>
      <c r="J13" s="153"/>
      <c r="K13" s="153"/>
      <c r="L13" s="151"/>
      <c r="M13" s="151"/>
      <c r="N13" s="154"/>
    </row>
    <row r="14" spans="1:14">
      <c r="A14" s="155">
        <v>3</v>
      </c>
      <c r="B14" s="156" t="s">
        <v>68</v>
      </c>
      <c r="C14" s="157"/>
      <c r="D14" s="157"/>
      <c r="E14" s="123"/>
      <c r="F14" s="124"/>
      <c r="G14" s="124"/>
      <c r="H14" s="124"/>
      <c r="I14" s="137"/>
      <c r="J14" s="124"/>
      <c r="K14" s="141"/>
      <c r="L14" s="124"/>
      <c r="M14" s="124"/>
      <c r="N14" s="154"/>
    </row>
    <row r="15" spans="1:14">
      <c r="A15" s="155"/>
      <c r="B15" s="158"/>
      <c r="C15" s="159"/>
      <c r="D15" s="160"/>
      <c r="E15" s="161"/>
      <c r="F15" s="124"/>
      <c r="G15" s="124"/>
      <c r="H15" s="124"/>
      <c r="I15" s="137"/>
      <c r="J15" s="124"/>
      <c r="K15" s="141"/>
      <c r="L15" s="124"/>
      <c r="M15" s="124"/>
      <c r="N15" s="154"/>
    </row>
    <row r="16" spans="1:14">
      <c r="A16" s="155"/>
      <c r="B16" s="131" t="s">
        <v>69</v>
      </c>
      <c r="C16" s="132"/>
      <c r="D16" s="132"/>
      <c r="E16" s="133"/>
      <c r="F16" s="135"/>
      <c r="G16" s="135"/>
      <c r="H16" s="135"/>
      <c r="I16" s="134"/>
      <c r="J16" s="135"/>
      <c r="K16" s="145"/>
      <c r="L16" s="135"/>
      <c r="M16" s="135"/>
      <c r="N16" s="154"/>
    </row>
    <row r="17" spans="1:15" ht="33" customHeight="1">
      <c r="A17" s="155"/>
      <c r="B17" s="162"/>
      <c r="C17" s="157"/>
      <c r="D17" s="157"/>
      <c r="E17" s="123"/>
      <c r="F17" s="124"/>
      <c r="G17" s="124"/>
      <c r="H17" s="124"/>
      <c r="I17" s="137"/>
      <c r="J17" s="124"/>
      <c r="K17" s="141"/>
      <c r="L17" s="124"/>
      <c r="M17" s="124"/>
      <c r="N17" s="154"/>
    </row>
    <row r="18" spans="1:15" ht="25.5">
      <c r="A18" s="163">
        <v>4</v>
      </c>
      <c r="B18" s="164" t="s">
        <v>70</v>
      </c>
      <c r="C18" s="157"/>
      <c r="D18" s="157"/>
      <c r="E18" s="123"/>
      <c r="F18" s="124"/>
      <c r="G18" s="124"/>
      <c r="H18" s="124"/>
      <c r="I18" s="137"/>
      <c r="J18" s="124"/>
      <c r="K18" s="141"/>
      <c r="L18" s="124"/>
      <c r="M18" s="124"/>
      <c r="N18" s="154"/>
    </row>
    <row r="19" spans="1:15">
      <c r="A19" s="120"/>
      <c r="B19" s="138"/>
      <c r="C19" s="122"/>
      <c r="D19" s="122"/>
      <c r="E19" s="123"/>
      <c r="F19" s="124"/>
      <c r="G19" s="124"/>
      <c r="H19" s="124"/>
      <c r="I19" s="130"/>
      <c r="J19" s="125"/>
      <c r="K19" s="126"/>
      <c r="L19" s="124"/>
      <c r="M19" s="125"/>
      <c r="N19" s="154"/>
    </row>
    <row r="20" spans="1:15">
      <c r="A20" s="165"/>
      <c r="B20" s="166" t="s">
        <v>71</v>
      </c>
      <c r="C20" s="132"/>
      <c r="D20" s="132"/>
      <c r="E20" s="132"/>
      <c r="F20" s="145"/>
      <c r="G20" s="145"/>
      <c r="H20" s="135"/>
      <c r="I20" s="136"/>
      <c r="J20" s="145"/>
      <c r="K20" s="145"/>
      <c r="L20" s="135"/>
      <c r="M20" s="135"/>
      <c r="N20" s="154"/>
    </row>
    <row r="21" spans="1:15">
      <c r="A21" s="120">
        <v>5</v>
      </c>
      <c r="B21" s="121" t="s">
        <v>72</v>
      </c>
      <c r="C21" s="122"/>
      <c r="D21" s="122"/>
      <c r="E21" s="123"/>
      <c r="F21" s="124"/>
      <c r="G21" s="124"/>
      <c r="H21" s="124"/>
      <c r="I21" s="130"/>
      <c r="J21" s="125"/>
      <c r="K21" s="126"/>
      <c r="L21" s="124"/>
      <c r="M21" s="125"/>
      <c r="N21" s="154"/>
    </row>
    <row r="22" spans="1:15">
      <c r="A22" s="120"/>
      <c r="B22" s="127" t="s">
        <v>73</v>
      </c>
      <c r="C22" s="167"/>
      <c r="D22" s="167"/>
      <c r="E22" s="123"/>
      <c r="F22" s="124">
        <f>Vermögensplan!C6</f>
        <v>22237</v>
      </c>
      <c r="G22" s="124">
        <f>Vermögensplan!D6</f>
        <v>0</v>
      </c>
      <c r="H22" s="124">
        <f>Vermögensplan!E6</f>
        <v>27772.132375199999</v>
      </c>
      <c r="I22" s="124">
        <f>Vermögensplan!F6</f>
        <v>27772.132375199999</v>
      </c>
      <c r="J22" s="124">
        <f>Vermögensplan!G6</f>
        <v>688.19000000000051</v>
      </c>
      <c r="K22" s="124">
        <f>Vermögensplan!H6</f>
        <v>3050</v>
      </c>
      <c r="L22" s="124">
        <f>Vermögensplan!I6</f>
        <v>2150</v>
      </c>
      <c r="M22" s="124">
        <f>Vermögensplan!J6</f>
        <v>1.8189894035458565E-12</v>
      </c>
      <c r="N22" s="154"/>
    </row>
    <row r="23" spans="1:15">
      <c r="A23" s="120"/>
      <c r="B23" s="121"/>
      <c r="C23" s="167"/>
      <c r="D23" s="167"/>
      <c r="E23" s="123"/>
      <c r="F23" s="124"/>
      <c r="G23" s="124"/>
      <c r="H23" s="124"/>
      <c r="I23" s="130"/>
      <c r="J23" s="125"/>
      <c r="K23" s="126"/>
      <c r="L23" s="124"/>
      <c r="M23" s="125"/>
      <c r="N23" s="154"/>
    </row>
    <row r="24" spans="1:15" ht="19.5" customHeight="1">
      <c r="A24" s="120"/>
      <c r="B24" s="131" t="s">
        <v>74</v>
      </c>
      <c r="C24" s="168"/>
      <c r="D24" s="168"/>
      <c r="E24" s="169"/>
      <c r="F24" s="135">
        <f>F22</f>
        <v>22237</v>
      </c>
      <c r="G24" s="135">
        <f t="shared" ref="G24:M24" si="0">G22</f>
        <v>0</v>
      </c>
      <c r="H24" s="135">
        <f t="shared" si="0"/>
        <v>27772.132375199999</v>
      </c>
      <c r="I24" s="135">
        <f t="shared" si="0"/>
        <v>27772.132375199999</v>
      </c>
      <c r="J24" s="135">
        <f t="shared" si="0"/>
        <v>688.19000000000051</v>
      </c>
      <c r="K24" s="135">
        <f t="shared" si="0"/>
        <v>3050</v>
      </c>
      <c r="L24" s="135">
        <f t="shared" si="0"/>
        <v>2150</v>
      </c>
      <c r="M24" s="135">
        <f t="shared" si="0"/>
        <v>1.8189894035458565E-12</v>
      </c>
      <c r="N24" s="170"/>
      <c r="O24" s="170"/>
    </row>
    <row r="25" spans="1:15">
      <c r="A25" s="171">
        <v>6</v>
      </c>
      <c r="B25" s="172" t="s">
        <v>75</v>
      </c>
      <c r="C25" s="122"/>
      <c r="D25" s="122"/>
      <c r="E25" s="123"/>
      <c r="F25" s="124"/>
      <c r="G25" s="124"/>
      <c r="H25" s="124"/>
      <c r="I25" s="125"/>
      <c r="J25" s="125"/>
      <c r="K25" s="125"/>
      <c r="L25" s="125"/>
      <c r="M25" s="125"/>
      <c r="N25" s="154"/>
    </row>
    <row r="26" spans="1:15">
      <c r="A26" s="120"/>
      <c r="B26" s="121"/>
      <c r="C26" s="122"/>
      <c r="D26" s="122"/>
      <c r="E26" s="123"/>
      <c r="F26" s="124"/>
      <c r="G26" s="124"/>
      <c r="H26" s="124"/>
      <c r="I26" s="125"/>
      <c r="J26" s="124"/>
      <c r="K26" s="141"/>
      <c r="L26" s="173"/>
      <c r="M26" s="124"/>
      <c r="N26" s="154"/>
    </row>
    <row r="27" spans="1:15">
      <c r="A27" s="174"/>
      <c r="B27" s="175" t="s">
        <v>76</v>
      </c>
      <c r="C27" s="176"/>
      <c r="D27" s="176"/>
      <c r="E27" s="177"/>
      <c r="F27" s="178">
        <f>SUM(F8,F12,F16,F20,F24,F25)</f>
        <v>22237</v>
      </c>
      <c r="G27" s="178">
        <f t="shared" ref="G27:M27" si="1">SUM(G8,G12,G16,G20,G24,G25)</f>
        <v>0</v>
      </c>
      <c r="H27" s="178">
        <f t="shared" si="1"/>
        <v>27772.132375199999</v>
      </c>
      <c r="I27" s="178">
        <f t="shared" si="1"/>
        <v>27772.132375199999</v>
      </c>
      <c r="J27" s="178">
        <f t="shared" si="1"/>
        <v>688.19000000000051</v>
      </c>
      <c r="K27" s="178">
        <f t="shared" si="1"/>
        <v>3050</v>
      </c>
      <c r="L27" s="178">
        <f t="shared" si="1"/>
        <v>2150</v>
      </c>
      <c r="M27" s="178">
        <f t="shared" si="1"/>
        <v>1.8189894035458565E-12</v>
      </c>
      <c r="N27" s="154"/>
    </row>
    <row r="28" spans="1:15">
      <c r="N28" s="154"/>
    </row>
    <row r="29" spans="1:15">
      <c r="A29" s="179">
        <v>1</v>
      </c>
      <c r="B29" s="180" t="s">
        <v>77</v>
      </c>
      <c r="N29" s="154"/>
    </row>
  </sheetData>
  <mergeCells count="6">
    <mergeCell ref="D4:D5"/>
    <mergeCell ref="A1:M1"/>
    <mergeCell ref="A2:B3"/>
    <mergeCell ref="C2:I3"/>
    <mergeCell ref="J3:K3"/>
    <mergeCell ref="L3:M3"/>
  </mergeCells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>
    <oddHeader>&amp;L&amp;"Arial,Fett"&amp;12Wirtschaftsplan
für sonstige Sondervermögen&amp;RAlle Angaben in T€, sofern nicht anders angegeben</oddHeader>
    <oddFooter>&amp;L&amp;F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view="pageLayout" topLeftCell="A13" zoomScaleNormal="100" workbookViewId="0">
      <selection activeCell="A23" sqref="A23:G24"/>
    </sheetView>
  </sheetViews>
  <sheetFormatPr baseColWidth="10" defaultColWidth="5" defaultRowHeight="12.75"/>
  <cols>
    <col min="1" max="1" width="21.28515625" customWidth="1"/>
    <col min="2" max="2" width="30.7109375" customWidth="1"/>
    <col min="3" max="3" width="12.85546875" customWidth="1"/>
    <col min="4" max="4" width="28.42578125" customWidth="1"/>
    <col min="5" max="5" width="23.5703125" customWidth="1"/>
    <col min="6" max="11" width="12.7109375" customWidth="1"/>
  </cols>
  <sheetData>
    <row r="1" spans="1:11" ht="9" customHeight="1">
      <c r="A1" s="284" t="s">
        <v>78</v>
      </c>
      <c r="B1" s="285"/>
      <c r="C1" s="285"/>
      <c r="D1" s="285"/>
      <c r="E1" s="285"/>
      <c r="F1" s="285"/>
      <c r="G1" s="285"/>
      <c r="H1" s="285"/>
      <c r="I1" s="285"/>
      <c r="J1" s="285"/>
      <c r="K1" s="286"/>
    </row>
    <row r="2" spans="1:11" ht="14.25" customHeight="1">
      <c r="A2" s="287"/>
      <c r="B2" s="288"/>
      <c r="C2" s="288"/>
      <c r="D2" s="288"/>
      <c r="E2" s="288"/>
      <c r="F2" s="288"/>
      <c r="G2" s="288"/>
      <c r="H2" s="288"/>
      <c r="I2" s="288"/>
      <c r="J2" s="288"/>
      <c r="K2" s="289"/>
    </row>
    <row r="3" spans="1:11" ht="15.75">
      <c r="A3" s="181" t="s">
        <v>10</v>
      </c>
      <c r="B3" s="290" t="str">
        <f>Erfolgsplan!D2</f>
        <v>Sondervermögen Versorgungsrücklage</v>
      </c>
      <c r="C3" s="291"/>
      <c r="D3" s="291"/>
      <c r="E3" s="292"/>
      <c r="F3" s="293" t="s">
        <v>79</v>
      </c>
      <c r="G3" s="293"/>
      <c r="H3" s="293"/>
      <c r="I3" s="293"/>
      <c r="J3" s="293"/>
      <c r="K3" s="268"/>
    </row>
    <row r="4" spans="1:11">
      <c r="A4" s="294" t="s">
        <v>80</v>
      </c>
      <c r="B4" s="294" t="s">
        <v>81</v>
      </c>
      <c r="C4" s="294" t="s">
        <v>82</v>
      </c>
      <c r="D4" s="294" t="s">
        <v>83</v>
      </c>
      <c r="E4" s="294" t="s">
        <v>84</v>
      </c>
      <c r="F4" s="182" t="s">
        <v>16</v>
      </c>
      <c r="G4" s="182" t="s">
        <v>16</v>
      </c>
      <c r="H4" s="182" t="s">
        <v>17</v>
      </c>
      <c r="I4" s="182" t="s">
        <v>85</v>
      </c>
      <c r="J4" s="182" t="s">
        <v>85</v>
      </c>
      <c r="K4" s="182" t="s">
        <v>85</v>
      </c>
    </row>
    <row r="5" spans="1:11">
      <c r="A5" s="295"/>
      <c r="B5" s="295"/>
      <c r="C5" s="295"/>
      <c r="D5" s="295"/>
      <c r="E5" s="295"/>
      <c r="F5" s="48">
        <v>2015</v>
      </c>
      <c r="G5" s="48">
        <v>2016</v>
      </c>
      <c r="H5" s="48">
        <v>2017</v>
      </c>
      <c r="I5" s="48">
        <v>2017</v>
      </c>
      <c r="J5" s="49">
        <v>2018</v>
      </c>
      <c r="K5" s="49">
        <v>2019</v>
      </c>
    </row>
    <row r="6" spans="1:11">
      <c r="A6" s="183"/>
      <c r="B6" s="183"/>
      <c r="C6" s="184"/>
      <c r="D6" s="183"/>
      <c r="E6" s="183"/>
      <c r="F6" s="185"/>
      <c r="G6" s="186"/>
      <c r="H6" s="187"/>
      <c r="I6" s="187"/>
      <c r="J6" s="187"/>
      <c r="K6" s="187"/>
    </row>
    <row r="7" spans="1:11">
      <c r="A7" s="188"/>
      <c r="B7" s="90"/>
      <c r="C7" s="189"/>
      <c r="D7" s="90"/>
      <c r="E7" s="188"/>
      <c r="F7" s="190"/>
      <c r="G7" s="191"/>
      <c r="H7" s="192"/>
      <c r="I7" s="192"/>
      <c r="J7" s="192"/>
      <c r="K7" s="192"/>
    </row>
    <row r="8" spans="1:11">
      <c r="A8" s="188"/>
      <c r="B8" s="188"/>
      <c r="C8" s="189"/>
      <c r="D8" s="188"/>
      <c r="E8" s="188"/>
      <c r="F8" s="190"/>
      <c r="G8" s="191"/>
      <c r="H8" s="192"/>
      <c r="I8" s="192"/>
      <c r="J8" s="192"/>
      <c r="K8" s="192"/>
    </row>
    <row r="9" spans="1:11">
      <c r="A9" s="188"/>
      <c r="B9" s="188"/>
      <c r="C9" s="189"/>
      <c r="D9" s="188"/>
      <c r="E9" s="188"/>
      <c r="F9" s="190"/>
      <c r="G9" s="191"/>
      <c r="H9" s="192"/>
      <c r="I9" s="192"/>
      <c r="J9" s="192"/>
      <c r="K9" s="192"/>
    </row>
    <row r="10" spans="1:11">
      <c r="A10" s="90"/>
      <c r="B10" s="90"/>
      <c r="C10" s="189"/>
      <c r="D10" s="188"/>
      <c r="E10" s="188"/>
      <c r="F10" s="190"/>
      <c r="G10" s="191"/>
      <c r="H10" s="192"/>
      <c r="I10" s="192"/>
      <c r="J10" s="192"/>
      <c r="K10" s="192"/>
    </row>
    <row r="11" spans="1:11">
      <c r="A11" s="188"/>
      <c r="B11" s="188"/>
      <c r="C11" s="189"/>
      <c r="D11" s="188"/>
      <c r="E11" s="188"/>
      <c r="F11" s="190"/>
      <c r="G11" s="191"/>
      <c r="H11" s="192"/>
      <c r="I11" s="192"/>
      <c r="J11" s="192"/>
      <c r="K11" s="192"/>
    </row>
    <row r="12" spans="1:11">
      <c r="A12" s="188"/>
      <c r="B12" s="188"/>
      <c r="C12" s="189"/>
      <c r="D12" s="188"/>
      <c r="E12" s="188"/>
      <c r="F12" s="190"/>
      <c r="G12" s="191"/>
      <c r="H12" s="192"/>
      <c r="I12" s="192"/>
      <c r="J12" s="192"/>
      <c r="K12" s="192"/>
    </row>
    <row r="13" spans="1:11">
      <c r="A13" s="188"/>
      <c r="B13" s="188"/>
      <c r="C13" s="189"/>
      <c r="D13" s="188"/>
      <c r="E13" s="188"/>
      <c r="F13" s="190"/>
      <c r="G13" s="191"/>
      <c r="H13" s="192"/>
      <c r="I13" s="192"/>
      <c r="J13" s="192"/>
      <c r="K13" s="192"/>
    </row>
    <row r="14" spans="1:11">
      <c r="A14" s="188"/>
      <c r="B14" s="188"/>
      <c r="C14" s="189"/>
      <c r="D14" s="188"/>
      <c r="E14" s="188"/>
      <c r="F14" s="190"/>
      <c r="G14" s="191"/>
      <c r="H14" s="192"/>
      <c r="I14" s="192"/>
      <c r="J14" s="192"/>
      <c r="K14" s="192"/>
    </row>
    <row r="15" spans="1:11">
      <c r="A15" s="188"/>
      <c r="B15" s="188"/>
      <c r="C15" s="189"/>
      <c r="D15" s="188"/>
      <c r="E15" s="188"/>
      <c r="F15" s="190"/>
      <c r="G15" s="191"/>
      <c r="H15" s="192"/>
      <c r="I15" s="192"/>
      <c r="J15" s="192"/>
      <c r="K15" s="192"/>
    </row>
    <row r="16" spans="1:11">
      <c r="A16" s="188"/>
      <c r="B16" s="188"/>
      <c r="C16" s="188"/>
      <c r="D16" s="188"/>
      <c r="E16" s="188"/>
      <c r="F16" s="190"/>
      <c r="G16" s="191"/>
      <c r="H16" s="192"/>
      <c r="I16" s="192"/>
      <c r="J16" s="192"/>
      <c r="K16" s="192"/>
    </row>
    <row r="17" spans="1:11">
      <c r="A17" s="188"/>
      <c r="B17" s="188"/>
      <c r="C17" s="188"/>
      <c r="D17" s="188"/>
      <c r="E17" s="188"/>
      <c r="F17" s="190"/>
      <c r="G17" s="191"/>
      <c r="H17" s="192"/>
      <c r="I17" s="192"/>
      <c r="J17" s="192"/>
      <c r="K17" s="192"/>
    </row>
    <row r="18" spans="1:11">
      <c r="A18" s="188"/>
      <c r="B18" s="188"/>
      <c r="C18" s="188"/>
      <c r="D18" s="188"/>
      <c r="E18" s="188"/>
      <c r="F18" s="190"/>
      <c r="G18" s="191"/>
      <c r="H18" s="192"/>
      <c r="I18" s="192"/>
      <c r="J18" s="192"/>
      <c r="K18" s="192"/>
    </row>
    <row r="19" spans="1:11">
      <c r="A19" s="188"/>
      <c r="B19" s="188"/>
      <c r="C19" s="188"/>
      <c r="D19" s="188"/>
      <c r="E19" s="188"/>
      <c r="F19" s="190"/>
      <c r="G19" s="191"/>
      <c r="H19" s="192"/>
      <c r="I19" s="192"/>
      <c r="J19" s="192"/>
      <c r="K19" s="192"/>
    </row>
    <row r="20" spans="1:11" s="146" customFormat="1">
      <c r="A20" s="188"/>
      <c r="B20" s="188"/>
      <c r="C20" s="188"/>
      <c r="D20" s="188"/>
      <c r="E20" s="188"/>
      <c r="F20" s="190"/>
      <c r="G20" s="191"/>
      <c r="H20" s="192"/>
      <c r="I20" s="192"/>
      <c r="J20" s="192"/>
      <c r="K20" s="192"/>
    </row>
    <row r="21" spans="1:11" s="146" customFormat="1">
      <c r="A21" s="188"/>
      <c r="B21" s="188"/>
      <c r="C21" s="188"/>
      <c r="D21" s="188"/>
      <c r="E21" s="188"/>
      <c r="F21" s="190"/>
      <c r="G21" s="191"/>
      <c r="H21" s="192"/>
      <c r="I21" s="192"/>
      <c r="J21" s="192"/>
      <c r="K21" s="192"/>
    </row>
    <row r="22" spans="1:11" s="146" customFormat="1">
      <c r="A22" s="188"/>
      <c r="B22" s="188"/>
      <c r="C22" s="188"/>
      <c r="D22" s="188"/>
      <c r="E22" s="188"/>
      <c r="F22" s="190"/>
      <c r="G22" s="191"/>
      <c r="H22" s="192"/>
      <c r="I22" s="192"/>
      <c r="J22" s="192"/>
      <c r="K22" s="192"/>
    </row>
    <row r="23" spans="1:11" s="146" customFormat="1">
      <c r="A23" s="188"/>
      <c r="B23" s="188"/>
      <c r="C23" s="188"/>
      <c r="D23" s="188"/>
      <c r="E23" s="188"/>
      <c r="F23" s="190"/>
      <c r="G23" s="191"/>
      <c r="H23" s="192"/>
      <c r="I23" s="192"/>
      <c r="J23" s="192"/>
      <c r="K23" s="192"/>
    </row>
    <row r="24" spans="1:11" s="146" customFormat="1">
      <c r="A24" s="188"/>
      <c r="B24" s="188"/>
      <c r="C24" s="188"/>
      <c r="D24" s="188"/>
      <c r="E24" s="188"/>
      <c r="F24" s="190"/>
      <c r="G24" s="191"/>
      <c r="H24" s="192"/>
      <c r="I24" s="192"/>
      <c r="J24" s="192"/>
      <c r="K24" s="192"/>
    </row>
    <row r="25" spans="1:11" s="146" customFormat="1">
      <c r="A25" s="188"/>
      <c r="B25" s="188"/>
      <c r="C25" s="188"/>
      <c r="D25" s="188"/>
      <c r="E25" s="188"/>
      <c r="F25" s="190"/>
      <c r="G25" s="191"/>
      <c r="H25" s="192"/>
      <c r="I25" s="192"/>
      <c r="J25" s="192"/>
      <c r="K25" s="192"/>
    </row>
    <row r="26" spans="1:11" s="146" customFormat="1">
      <c r="A26" s="188"/>
      <c r="B26" s="188"/>
      <c r="C26" s="188"/>
      <c r="D26" s="188"/>
      <c r="E26" s="188"/>
      <c r="F26" s="190"/>
      <c r="G26" s="191"/>
      <c r="H26" s="192"/>
      <c r="I26" s="192"/>
      <c r="J26" s="192"/>
      <c r="K26" s="192"/>
    </row>
    <row r="27" spans="1:11" s="146" customFormat="1">
      <c r="A27" s="188"/>
      <c r="B27" s="188"/>
      <c r="C27" s="188"/>
      <c r="D27" s="188"/>
      <c r="E27" s="188"/>
      <c r="F27" s="190"/>
      <c r="G27" s="191"/>
      <c r="H27" s="192"/>
      <c r="I27" s="192"/>
      <c r="J27" s="192"/>
      <c r="K27" s="192"/>
    </row>
    <row r="28" spans="1:11" s="146" customFormat="1">
      <c r="A28" s="188"/>
      <c r="B28" s="188"/>
      <c r="C28" s="188"/>
      <c r="D28" s="188"/>
      <c r="E28" s="188"/>
      <c r="F28" s="190"/>
      <c r="G28" s="191"/>
      <c r="H28" s="192"/>
      <c r="I28" s="192"/>
      <c r="J28" s="192"/>
      <c r="K28" s="192"/>
    </row>
    <row r="29" spans="1:11" s="146" customFormat="1">
      <c r="A29" s="188"/>
      <c r="B29" s="188"/>
      <c r="C29" s="188"/>
      <c r="D29" s="188"/>
      <c r="E29" s="188"/>
      <c r="F29" s="190"/>
      <c r="G29" s="191"/>
      <c r="H29" s="192"/>
      <c r="I29" s="192"/>
      <c r="J29" s="192"/>
      <c r="K29" s="192"/>
    </row>
    <row r="30" spans="1:11">
      <c r="A30" s="188"/>
      <c r="B30" s="188"/>
      <c r="C30" s="188"/>
      <c r="D30" s="188"/>
      <c r="E30" s="188"/>
      <c r="F30" s="190"/>
      <c r="G30" s="191"/>
      <c r="H30" s="192"/>
      <c r="I30" s="192"/>
      <c r="J30" s="192"/>
      <c r="K30" s="192"/>
    </row>
    <row r="31" spans="1:11">
      <c r="A31" s="188"/>
      <c r="B31" s="188"/>
      <c r="C31" s="188"/>
      <c r="D31" s="188"/>
      <c r="E31" s="188"/>
      <c r="F31" s="190"/>
      <c r="G31" s="191"/>
      <c r="H31" s="192"/>
      <c r="I31" s="192"/>
      <c r="J31" s="192"/>
      <c r="K31" s="192"/>
    </row>
    <row r="32" spans="1:11">
      <c r="A32" s="188"/>
      <c r="B32" s="188"/>
      <c r="C32" s="188"/>
      <c r="D32" s="188"/>
      <c r="E32" s="188"/>
      <c r="F32" s="190"/>
      <c r="G32" s="191"/>
      <c r="H32" s="192"/>
      <c r="I32" s="192"/>
      <c r="J32" s="192"/>
      <c r="K32" s="192"/>
    </row>
    <row r="33" spans="1:11">
      <c r="A33" s="193"/>
      <c r="B33" s="193"/>
      <c r="C33" s="193"/>
      <c r="D33" s="193"/>
      <c r="E33" s="193"/>
      <c r="F33" s="194"/>
      <c r="G33" s="195"/>
      <c r="H33" s="196"/>
      <c r="I33" s="196"/>
      <c r="J33" s="196"/>
      <c r="K33" s="196"/>
    </row>
    <row r="41" spans="1:11">
      <c r="A41" s="154"/>
    </row>
    <row r="42" spans="1:11">
      <c r="A42" s="154"/>
    </row>
    <row r="43" spans="1:11">
      <c r="A43" s="154"/>
    </row>
    <row r="44" spans="1:11">
      <c r="A44" s="154"/>
    </row>
    <row r="45" spans="1:11">
      <c r="A45" s="154"/>
    </row>
    <row r="46" spans="1:11" ht="19.5" customHeight="1">
      <c r="A46" s="154"/>
    </row>
    <row r="47" spans="1:11">
      <c r="A47" s="154"/>
    </row>
    <row r="48" spans="1:11">
      <c r="A48" s="170"/>
      <c r="B48" s="170"/>
    </row>
    <row r="49" spans="1:1">
      <c r="A49" s="154"/>
    </row>
    <row r="50" spans="1:1">
      <c r="A50" s="154"/>
    </row>
    <row r="51" spans="1:1">
      <c r="A51" s="154"/>
    </row>
    <row r="52" spans="1:1">
      <c r="A52" s="154"/>
    </row>
    <row r="53" spans="1:1">
      <c r="A53" s="154"/>
    </row>
    <row r="54" spans="1:1">
      <c r="A54" s="154"/>
    </row>
  </sheetData>
  <mergeCells count="8">
    <mergeCell ref="A1:K2"/>
    <mergeCell ref="B3:E3"/>
    <mergeCell ref="F3:K3"/>
    <mergeCell ref="A4:A5"/>
    <mergeCell ref="B4:B5"/>
    <mergeCell ref="C4:C5"/>
    <mergeCell ref="D4:D5"/>
    <mergeCell ref="E4:E5"/>
  </mergeCells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>
    <oddHeader>&amp;L&amp;"Arial,Fett"&amp;12Wirtschaftsplan
für sonstige Sondervermögen&amp;RAlle Angaben in T€, sofern nicht anders angegeben</oddHeader>
    <oddFooter>&amp;L&amp;F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showWhiteSpace="0" view="pageLayout" topLeftCell="A7" zoomScaleNormal="100" workbookViewId="0">
      <selection activeCell="B26" sqref="B26"/>
    </sheetView>
  </sheetViews>
  <sheetFormatPr baseColWidth="10" defaultColWidth="9.140625" defaultRowHeight="14.25"/>
  <cols>
    <col min="1" max="1" width="37.28515625" style="198" customWidth="1"/>
    <col min="2" max="2" width="52.7109375" style="198" bestFit="1" customWidth="1"/>
    <col min="3" max="8" width="12.5703125" style="198" customWidth="1"/>
    <col min="9" max="16384" width="9.140625" style="198"/>
  </cols>
  <sheetData>
    <row r="1" spans="1:8" ht="18">
      <c r="A1" s="197" t="s">
        <v>9</v>
      </c>
    </row>
    <row r="2" spans="1:8" ht="18">
      <c r="A2" s="199" t="str">
        <f>Deckblatt!A8</f>
        <v>Sondervermögen Versorgungsrücklage</v>
      </c>
    </row>
    <row r="3" spans="1:8">
      <c r="A3" s="200"/>
    </row>
    <row r="4" spans="1:8" ht="18">
      <c r="A4" s="199"/>
      <c r="G4" s="201"/>
      <c r="H4" s="201"/>
    </row>
    <row r="5" spans="1:8">
      <c r="A5" s="202" t="s">
        <v>86</v>
      </c>
      <c r="B5" s="202" t="s">
        <v>87</v>
      </c>
      <c r="C5" s="42" t="s">
        <v>16</v>
      </c>
      <c r="D5" s="42" t="s">
        <v>16</v>
      </c>
      <c r="E5" s="42" t="s">
        <v>17</v>
      </c>
      <c r="F5" s="42" t="s">
        <v>18</v>
      </c>
      <c r="G5" s="202" t="s">
        <v>85</v>
      </c>
      <c r="H5" s="202" t="s">
        <v>85</v>
      </c>
    </row>
    <row r="6" spans="1:8">
      <c r="A6" s="203"/>
      <c r="B6" s="203"/>
      <c r="C6" s="48">
        <v>2015</v>
      </c>
      <c r="D6" s="48">
        <v>2016</v>
      </c>
      <c r="E6" s="48">
        <v>2017</v>
      </c>
      <c r="F6" s="48">
        <v>2017</v>
      </c>
      <c r="G6" s="49">
        <v>2018</v>
      </c>
      <c r="H6" s="49">
        <v>2019</v>
      </c>
    </row>
    <row r="7" spans="1:8">
      <c r="A7" s="204"/>
      <c r="B7" s="204"/>
      <c r="C7" s="204"/>
      <c r="D7" s="204"/>
      <c r="E7" s="204"/>
      <c r="F7" s="204"/>
      <c r="G7" s="204"/>
      <c r="H7" s="205"/>
    </row>
    <row r="8" spans="1:8" ht="25.5">
      <c r="A8" s="206" t="s">
        <v>88</v>
      </c>
      <c r="B8" s="207"/>
      <c r="C8" s="208"/>
      <c r="D8" s="208"/>
      <c r="E8" s="208"/>
      <c r="F8" s="208"/>
      <c r="G8" s="204"/>
      <c r="H8" s="209"/>
    </row>
    <row r="9" spans="1:8" ht="46.5" customHeight="1">
      <c r="A9" s="210" t="s">
        <v>89</v>
      </c>
      <c r="B9" s="211"/>
      <c r="C9" s="211"/>
      <c r="D9" s="211"/>
      <c r="E9" s="211"/>
      <c r="F9" s="211"/>
      <c r="G9" s="212"/>
      <c r="H9" s="209"/>
    </row>
    <row r="10" spans="1:8">
      <c r="A10" s="213"/>
      <c r="B10" s="211"/>
      <c r="C10" s="211"/>
      <c r="D10" s="211"/>
      <c r="E10" s="211"/>
      <c r="F10" s="211"/>
      <c r="G10" s="212"/>
      <c r="H10" s="209"/>
    </row>
    <row r="11" spans="1:8">
      <c r="A11" s="214" t="s">
        <v>90</v>
      </c>
      <c r="B11" s="215"/>
      <c r="C11" s="215">
        <f t="shared" ref="C11:H11" si="0">SUM(C10:C10)</f>
        <v>0</v>
      </c>
      <c r="D11" s="215">
        <f t="shared" si="0"/>
        <v>0</v>
      </c>
      <c r="E11" s="215">
        <f t="shared" si="0"/>
        <v>0</v>
      </c>
      <c r="F11" s="215">
        <f t="shared" si="0"/>
        <v>0</v>
      </c>
      <c r="G11" s="215">
        <f t="shared" si="0"/>
        <v>0</v>
      </c>
      <c r="H11" s="215">
        <f t="shared" si="0"/>
        <v>0</v>
      </c>
    </row>
    <row r="12" spans="1:8">
      <c r="A12" s="216"/>
      <c r="B12" s="211"/>
      <c r="C12" s="211"/>
      <c r="D12" s="211"/>
      <c r="E12" s="211"/>
      <c r="F12" s="211"/>
      <c r="G12" s="212"/>
      <c r="H12" s="209"/>
    </row>
    <row r="13" spans="1:8" ht="15.75" customHeight="1">
      <c r="A13" s="217" t="s">
        <v>91</v>
      </c>
      <c r="B13" s="211"/>
      <c r="C13" s="211"/>
      <c r="D13" s="211"/>
      <c r="E13" s="211"/>
      <c r="F13" s="211"/>
      <c r="G13" s="212"/>
      <c r="H13" s="209"/>
    </row>
    <row r="14" spans="1:8">
      <c r="A14" s="218" t="s">
        <v>92</v>
      </c>
      <c r="B14" s="211"/>
      <c r="C14" s="211"/>
      <c r="D14" s="211"/>
      <c r="E14" s="211"/>
      <c r="F14" s="211"/>
      <c r="G14" s="212"/>
      <c r="H14" s="209"/>
    </row>
    <row r="15" spans="1:8">
      <c r="A15" s="218" t="s">
        <v>93</v>
      </c>
      <c r="B15" s="212"/>
      <c r="C15" s="212"/>
      <c r="D15" s="212"/>
      <c r="E15" s="212"/>
      <c r="F15" s="212"/>
      <c r="G15" s="212"/>
      <c r="H15" s="209"/>
    </row>
    <row r="16" spans="1:8">
      <c r="A16" s="218" t="s">
        <v>94</v>
      </c>
      <c r="B16" s="212"/>
      <c r="C16" s="212"/>
      <c r="D16" s="212"/>
      <c r="E16" s="212"/>
      <c r="F16" s="212"/>
      <c r="G16" s="212"/>
      <c r="H16" s="209"/>
    </row>
    <row r="17" spans="1:8">
      <c r="A17" s="218"/>
      <c r="B17" s="212"/>
      <c r="C17" s="212"/>
      <c r="D17" s="212"/>
      <c r="E17" s="212"/>
      <c r="F17" s="212"/>
      <c r="G17" s="212"/>
      <c r="H17" s="209"/>
    </row>
    <row r="18" spans="1:8">
      <c r="A18" s="214" t="s">
        <v>90</v>
      </c>
      <c r="B18" s="219"/>
      <c r="C18" s="219">
        <f t="shared" ref="C18:H18" si="1">SUM(C14:C17)</f>
        <v>0</v>
      </c>
      <c r="D18" s="219">
        <f t="shared" si="1"/>
        <v>0</v>
      </c>
      <c r="E18" s="219">
        <f t="shared" si="1"/>
        <v>0</v>
      </c>
      <c r="F18" s="219">
        <f t="shared" si="1"/>
        <v>0</v>
      </c>
      <c r="G18" s="219">
        <f t="shared" si="1"/>
        <v>0</v>
      </c>
      <c r="H18" s="219">
        <f t="shared" si="1"/>
        <v>0</v>
      </c>
    </row>
    <row r="19" spans="1:8">
      <c r="A19" s="216"/>
      <c r="B19" s="212"/>
      <c r="C19" s="212"/>
      <c r="D19" s="212"/>
      <c r="E19" s="212"/>
      <c r="F19" s="212"/>
      <c r="G19" s="212"/>
      <c r="H19" s="209"/>
    </row>
    <row r="20" spans="1:8">
      <c r="A20" s="214" t="s">
        <v>95</v>
      </c>
      <c r="B20" s="219"/>
      <c r="C20" s="219">
        <f t="shared" ref="C20:H20" si="2">C18+C11</f>
        <v>0</v>
      </c>
      <c r="D20" s="219">
        <f t="shared" si="2"/>
        <v>0</v>
      </c>
      <c r="E20" s="219">
        <f t="shared" si="2"/>
        <v>0</v>
      </c>
      <c r="F20" s="219">
        <f t="shared" si="2"/>
        <v>0</v>
      </c>
      <c r="G20" s="219">
        <f t="shared" si="2"/>
        <v>0</v>
      </c>
      <c r="H20" s="219">
        <f t="shared" si="2"/>
        <v>0</v>
      </c>
    </row>
    <row r="21" spans="1:8">
      <c r="A21" s="216"/>
      <c r="B21" s="212"/>
      <c r="C21" s="212"/>
      <c r="D21" s="212"/>
      <c r="E21" s="212"/>
      <c r="F21" s="212"/>
      <c r="G21" s="212"/>
      <c r="H21" s="209"/>
    </row>
    <row r="22" spans="1:8">
      <c r="A22" s="217" t="s">
        <v>96</v>
      </c>
      <c r="B22" s="212"/>
      <c r="C22" s="212"/>
      <c r="D22" s="212"/>
      <c r="E22" s="212"/>
      <c r="F22" s="212"/>
      <c r="G22" s="212"/>
      <c r="H22" s="209"/>
    </row>
    <row r="23" spans="1:8">
      <c r="A23" s="220" t="s">
        <v>102</v>
      </c>
      <c r="B23" s="212" t="s">
        <v>103</v>
      </c>
      <c r="C23" s="209">
        <v>1355.61</v>
      </c>
      <c r="D23" s="209">
        <v>1355.61</v>
      </c>
      <c r="E23" s="209">
        <v>1355.61</v>
      </c>
      <c r="F23" s="209">
        <v>1355.61</v>
      </c>
      <c r="G23" s="209">
        <v>1174.02</v>
      </c>
      <c r="H23" s="209">
        <v>963.41</v>
      </c>
    </row>
    <row r="24" spans="1:8">
      <c r="A24" s="220" t="s">
        <v>104</v>
      </c>
      <c r="B24" s="212" t="s">
        <v>105</v>
      </c>
      <c r="C24" s="209">
        <v>1205.7</v>
      </c>
      <c r="D24" s="209">
        <v>1205.7</v>
      </c>
      <c r="E24" s="209">
        <v>1205.7</v>
      </c>
      <c r="F24" s="209">
        <v>1205.7</v>
      </c>
      <c r="G24" s="209">
        <v>1112.29</v>
      </c>
      <c r="H24" s="209">
        <v>1001.9</v>
      </c>
    </row>
    <row r="25" spans="1:8">
      <c r="A25" s="220" t="s">
        <v>106</v>
      </c>
      <c r="B25" s="212" t="s">
        <v>111</v>
      </c>
      <c r="C25" s="209">
        <v>306</v>
      </c>
      <c r="D25" s="209">
        <v>306</v>
      </c>
      <c r="E25" s="209">
        <v>306</v>
      </c>
      <c r="F25" s="209">
        <v>306</v>
      </c>
      <c r="G25" s="209">
        <v>306</v>
      </c>
      <c r="H25" s="209">
        <v>306</v>
      </c>
    </row>
    <row r="26" spans="1:8">
      <c r="A26" s="221" t="s">
        <v>107</v>
      </c>
      <c r="B26" s="212" t="s">
        <v>108</v>
      </c>
      <c r="C26" s="209">
        <v>335</v>
      </c>
      <c r="D26" s="209">
        <v>0</v>
      </c>
      <c r="E26" s="209">
        <v>0</v>
      </c>
      <c r="F26" s="209">
        <v>0</v>
      </c>
      <c r="G26" s="209">
        <v>6042</v>
      </c>
      <c r="H26" s="209">
        <v>6042</v>
      </c>
    </row>
    <row r="27" spans="1:8">
      <c r="A27" s="221" t="s">
        <v>109</v>
      </c>
      <c r="B27" s="212" t="s">
        <v>110</v>
      </c>
      <c r="C27" s="209">
        <v>2803</v>
      </c>
      <c r="D27" s="209">
        <v>0</v>
      </c>
      <c r="E27" s="209">
        <v>0</v>
      </c>
      <c r="F27" s="209">
        <v>0</v>
      </c>
      <c r="G27" s="209">
        <v>3108</v>
      </c>
      <c r="H27" s="209">
        <v>3108</v>
      </c>
    </row>
    <row r="28" spans="1:8">
      <c r="A28" s="214" t="s">
        <v>97</v>
      </c>
      <c r="B28" s="219"/>
      <c r="C28" s="222">
        <f>SUM(C23:C27)</f>
        <v>6005.3099999999995</v>
      </c>
      <c r="D28" s="222">
        <f>SUM(D23:D27)</f>
        <v>2867.31</v>
      </c>
      <c r="E28" s="222">
        <f>SUM(E23:E27)</f>
        <v>2867.31</v>
      </c>
      <c r="F28" s="222">
        <f>SUM(F23:F27)</f>
        <v>2867.31</v>
      </c>
      <c r="G28" s="222">
        <f t="shared" ref="G28:H28" si="3">SUM(G23:G27)</f>
        <v>11742.31</v>
      </c>
      <c r="H28" s="222">
        <f t="shared" si="3"/>
        <v>11421.31</v>
      </c>
    </row>
    <row r="29" spans="1:8">
      <c r="A29" s="223" t="s">
        <v>98</v>
      </c>
      <c r="B29" s="223"/>
      <c r="C29" s="223"/>
      <c r="D29" s="223"/>
      <c r="E29" s="223"/>
      <c r="F29" s="223"/>
      <c r="G29" s="224"/>
      <c r="H29" s="224"/>
    </row>
    <row r="30" spans="1:8">
      <c r="A30" s="223" t="s">
        <v>99</v>
      </c>
      <c r="B30" s="223"/>
      <c r="C30" s="223"/>
      <c r="D30" s="223"/>
      <c r="E30" s="223"/>
      <c r="F30" s="223"/>
      <c r="G30" s="224"/>
      <c r="H30" s="224"/>
    </row>
    <row r="31" spans="1:8">
      <c r="A31" s="224"/>
      <c r="B31" s="224"/>
      <c r="C31" s="224"/>
      <c r="D31" s="224"/>
      <c r="E31" s="224"/>
      <c r="F31" s="224"/>
      <c r="G31" s="224"/>
      <c r="H31" s="224"/>
    </row>
    <row r="32" spans="1:8">
      <c r="A32" s="224" t="s">
        <v>100</v>
      </c>
      <c r="B32" s="224"/>
      <c r="C32" s="224"/>
      <c r="D32" s="224"/>
      <c r="E32" s="224"/>
      <c r="F32" s="224"/>
      <c r="G32" s="224"/>
      <c r="H32" s="224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&amp;L&amp;"Arial,Fett"&amp;12Wirtschaftsplan
für sonstige Sondervermögen&amp;RAlle Angaben in T€, sofern nicht anders angegeben</oddHeader>
    <oddFooter>&amp;L&amp;F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8</vt:i4>
      </vt:variant>
    </vt:vector>
  </HeadingPairs>
  <TitlesOfParts>
    <vt:vector size="14" baseType="lpstr">
      <vt:lpstr>Deckblatt</vt:lpstr>
      <vt:lpstr>Erfolgsplan</vt:lpstr>
      <vt:lpstr>Vermögensplan</vt:lpstr>
      <vt:lpstr>Investitionsplan</vt:lpstr>
      <vt:lpstr>Differenzierung GBE</vt:lpstr>
      <vt:lpstr>Einzelansätze</vt:lpstr>
      <vt:lpstr>Einzelansätze!_ftn1</vt:lpstr>
      <vt:lpstr>Einzelansätze!_ftn2</vt:lpstr>
      <vt:lpstr>'Differenzierung GBE'!Druckbereich</vt:lpstr>
      <vt:lpstr>Einzelansätze!Druckbereich</vt:lpstr>
      <vt:lpstr>Deckblatt!Print_Area</vt:lpstr>
      <vt:lpstr>Erfolgsplan!Print_Area</vt:lpstr>
      <vt:lpstr>Investitionsplan!Print_Area</vt:lpstr>
      <vt:lpstr>Vermögensplan!Print_Area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2018-05-22T14:22:48Z</dcterms:created>
  <dcterms:modified xsi:type="dcterms:W3CDTF">2018-05-22T14:22:52Z</dcterms:modified>
</cp:coreProperties>
</file>