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9060" yWindow="1215" windowWidth="11580" windowHeight="5925"/>
  </bookViews>
  <sheets>
    <sheet name="Deckblatt" sheetId="38" r:id="rId1"/>
    <sheet name="Erfolgsplan" sheetId="71" r:id="rId2"/>
    <sheet name="Vermögensplan" sheetId="48" r:id="rId3"/>
    <sheet name="Personalplan" sheetId="70" r:id="rId4"/>
    <sheet name="Investitionsplan" sheetId="82" r:id="rId5"/>
    <sheet name="Planbilanz" sheetId="68" r:id="rId6"/>
    <sheet name="MiFri" sheetId="80" state="hidden" r:id="rId7"/>
  </sheets>
  <externalReferences>
    <externalReference r:id="rId8"/>
  </externalReferences>
  <definedNames>
    <definedName name="A">#REF!</definedName>
    <definedName name="DBSET_aktiv">#REF!</definedName>
    <definedName name="_xlnm.Print_Area" localSheetId="4">Investitionsplan!$A$1:$M$53</definedName>
    <definedName name="_xlnm.Print_Area" localSheetId="6">MiFri!$A$1:$Q$68</definedName>
    <definedName name="_xlnm.Print_Area" localSheetId="3">Personalplan!$A$1:$J$27</definedName>
    <definedName name="Print_Area" localSheetId="0">Deckblatt!$A$1:$G$39</definedName>
    <definedName name="Print_Area" localSheetId="1">Erfolgsplan!$B$1:$M$51</definedName>
    <definedName name="Print_Area" localSheetId="4">Investitionsplan!$A$1:$M$41</definedName>
    <definedName name="Print_Area" localSheetId="2">Vermögensplan!$B$1:$J$52</definedName>
  </definedNames>
  <calcPr calcId="145621"/>
</workbook>
</file>

<file path=xl/calcChain.xml><?xml version="1.0" encoding="utf-8"?>
<calcChain xmlns="http://schemas.openxmlformats.org/spreadsheetml/2006/main">
  <c r="C31" i="82" l="1"/>
  <c r="C30" i="82"/>
  <c r="C29" i="82"/>
  <c r="C28" i="82"/>
  <c r="C2" i="82"/>
  <c r="B3" i="80" l="1"/>
  <c r="D2" i="68"/>
  <c r="C2" i="70"/>
  <c r="C2" i="71"/>
  <c r="H57" i="80"/>
  <c r="H56" i="80"/>
  <c r="H55" i="80"/>
  <c r="H54" i="80"/>
  <c r="H53" i="80"/>
  <c r="H52" i="80"/>
  <c r="H51" i="80"/>
  <c r="H50" i="80"/>
  <c r="H49" i="80"/>
  <c r="H45" i="80"/>
  <c r="P37" i="80"/>
  <c r="L37" i="80"/>
  <c r="H37" i="80"/>
  <c r="D37" i="80"/>
  <c r="N37" i="80"/>
  <c r="J37" i="80"/>
  <c r="F37" i="80"/>
  <c r="N30" i="80"/>
  <c r="J30" i="80"/>
  <c r="F30" i="80"/>
  <c r="P30" i="80"/>
  <c r="L30" i="80"/>
  <c r="H30" i="80"/>
  <c r="D30" i="80"/>
  <c r="N26" i="80"/>
  <c r="N28" i="80"/>
  <c r="J26" i="80"/>
  <c r="J28" i="80"/>
  <c r="F26" i="80"/>
  <c r="F14" i="80"/>
  <c r="H14" i="80"/>
  <c r="D14" i="80"/>
  <c r="F10" i="80"/>
  <c r="H10" i="80"/>
  <c r="D10" i="80"/>
  <c r="D9" i="80"/>
  <c r="J3" i="80"/>
  <c r="L3" i="80"/>
  <c r="N3" i="80"/>
  <c r="P3" i="80"/>
  <c r="D3" i="80"/>
  <c r="D57" i="80"/>
  <c r="F57" i="80"/>
  <c r="B57" i="80"/>
  <c r="D56" i="80"/>
  <c r="F56" i="80"/>
  <c r="B56" i="80"/>
  <c r="D55" i="80"/>
  <c r="F55" i="80"/>
  <c r="B55" i="80"/>
  <c r="D54" i="80"/>
  <c r="F54" i="80"/>
  <c r="B54" i="80"/>
  <c r="D53" i="80"/>
  <c r="F53" i="80"/>
  <c r="B53" i="80"/>
  <c r="D52" i="80"/>
  <c r="F52" i="80"/>
  <c r="B52" i="80"/>
  <c r="D51" i="80"/>
  <c r="F51" i="80"/>
  <c r="B51" i="80"/>
  <c r="D50" i="80"/>
  <c r="F50" i="80"/>
  <c r="B50" i="80"/>
  <c r="D49" i="80"/>
  <c r="F49" i="80"/>
  <c r="B49" i="80"/>
  <c r="D47" i="80"/>
  <c r="F47" i="80"/>
  <c r="D45" i="80"/>
  <c r="F45" i="80"/>
  <c r="D44" i="80"/>
  <c r="F44" i="80"/>
  <c r="H44" i="80"/>
  <c r="H9" i="80"/>
  <c r="F9" i="80"/>
  <c r="F21" i="80"/>
  <c r="F28" i="80"/>
  <c r="D21" i="80"/>
  <c r="D28" i="80"/>
  <c r="H21" i="80"/>
  <c r="D26" i="80"/>
  <c r="H26" i="80"/>
  <c r="L26" i="80"/>
  <c r="L28" i="80"/>
  <c r="P26" i="80"/>
  <c r="P28" i="80"/>
  <c r="H28" i="80"/>
  <c r="F3" i="80"/>
  <c r="C2" i="48"/>
  <c r="I35" i="68"/>
  <c r="H47" i="80" l="1"/>
</calcChain>
</file>

<file path=xl/sharedStrings.xml><?xml version="1.0" encoding="utf-8"?>
<sst xmlns="http://schemas.openxmlformats.org/spreadsheetml/2006/main" count="386" uniqueCount="261">
  <si>
    <t>Personalaufwand</t>
  </si>
  <si>
    <t>Betriebsergebnis</t>
  </si>
  <si>
    <t>Zinsaufwand</t>
  </si>
  <si>
    <t>Zinserträge</t>
  </si>
  <si>
    <t>T€</t>
  </si>
  <si>
    <t>Beteiligungsergebnis</t>
  </si>
  <si>
    <t>Finanzergebnis</t>
  </si>
  <si>
    <t>Umsatzerlöse, davon</t>
  </si>
  <si>
    <t>Inhaltsübersicht</t>
  </si>
  <si>
    <t>Mittelbedarf:</t>
  </si>
  <si>
    <t>Mittelherkunft:</t>
  </si>
  <si>
    <t>bezogene Leistungen</t>
  </si>
  <si>
    <t>sonstige Zuschüsse (Drittmittel)</t>
  </si>
  <si>
    <t>1. Erfolgsplan</t>
  </si>
  <si>
    <t>2. Vermögensplan</t>
  </si>
  <si>
    <t>lfd. Jahr</t>
  </si>
  <si>
    <t>Planungszeitraum:</t>
  </si>
  <si>
    <t>Bestandsveränderung</t>
  </si>
  <si>
    <t>bezogenes Material</t>
  </si>
  <si>
    <t>sonstiger betrieblicher Aufwand</t>
  </si>
  <si>
    <t>Summe Aufwand</t>
  </si>
  <si>
    <t>Ergeb. d. gewöhnl. Geschäftstätigkeit</t>
  </si>
  <si>
    <t>Ergebnis nach Steuern</t>
  </si>
  <si>
    <t>Prognose</t>
  </si>
  <si>
    <t>Planungssgrößen</t>
  </si>
  <si>
    <t>Bezeichnung</t>
  </si>
  <si>
    <t xml:space="preserve">    Immaterielle Vermögensgegenstände</t>
  </si>
  <si>
    <t xml:space="preserve">    Grundstücke, Gebäude</t>
  </si>
  <si>
    <t xml:space="preserve">    Technische Anlagen, Maschinen </t>
  </si>
  <si>
    <t xml:space="preserve">    Firmenfahrzeuge</t>
  </si>
  <si>
    <t xml:space="preserve">    Einrichtungen / Büroausstattungen</t>
  </si>
  <si>
    <t xml:space="preserve">    sonstige Investitionen </t>
  </si>
  <si>
    <t xml:space="preserve">    Gesellschafterdarlehen</t>
  </si>
  <si>
    <t xml:space="preserve">    Zuschüsse</t>
  </si>
  <si>
    <t xml:space="preserve">    Investitionen</t>
  </si>
  <si>
    <t xml:space="preserve">    Betriebsmittel</t>
  </si>
  <si>
    <t xml:space="preserve">    Abschreibungen</t>
  </si>
  <si>
    <t xml:space="preserve">    Verkauf von Anlagevermögen</t>
  </si>
  <si>
    <t xml:space="preserve">    Überschüsse des Planjahres</t>
  </si>
  <si>
    <t xml:space="preserve">    Zuführung von Rücklagen</t>
  </si>
  <si>
    <t>Finanzierung aus dem lfd. Geschäftsbetrieb (Innenfinanzierung)</t>
  </si>
  <si>
    <r>
      <t xml:space="preserve">Mittelbedarf für </t>
    </r>
    <r>
      <rPr>
        <b/>
        <sz val="10"/>
        <rFont val="Arial"/>
        <family val="2"/>
      </rPr>
      <t>Investionen</t>
    </r>
    <r>
      <rPr>
        <sz val="10"/>
        <rFont val="Arial"/>
        <family val="2"/>
      </rPr>
      <t xml:space="preserve"> in der Planungsperiode </t>
    </r>
  </si>
  <si>
    <t>zuständiges Fachressort:</t>
  </si>
  <si>
    <r>
      <t>Gesellschaftermittel (FHB bzw. Beteiligungsgesellschaft</t>
    </r>
    <r>
      <rPr>
        <sz val="10"/>
        <rFont val="Arial"/>
        <family val="2"/>
      </rPr>
      <t>):</t>
    </r>
  </si>
  <si>
    <t>3. Personalplan</t>
  </si>
  <si>
    <t xml:space="preserve">sonstige Erträge, davon </t>
  </si>
  <si>
    <t>lfd. Nr.</t>
  </si>
  <si>
    <t>Projekte</t>
  </si>
  <si>
    <t>Anteil Drittmittel</t>
  </si>
  <si>
    <t>in %</t>
  </si>
  <si>
    <t>Immaterielle Wirtschaftsgüter</t>
  </si>
  <si>
    <t>...</t>
  </si>
  <si>
    <t>Summe immaterielle Wirtschaftsgüter</t>
  </si>
  <si>
    <t>Unbebaute und bebaute Grundstücke</t>
  </si>
  <si>
    <t>Summe unbebaute und bebaute Grundstücke</t>
  </si>
  <si>
    <t>Maschinen und technische Anlagen</t>
  </si>
  <si>
    <t>Summe Maschinen und technische Anlagen</t>
  </si>
  <si>
    <t>Andere Anlagen, Betriebs- und Geschäftsausstattung</t>
  </si>
  <si>
    <t>Summe Betriebs- und Geschäftsausstattung</t>
  </si>
  <si>
    <t>Finanzanlagen / Beteiligungen</t>
  </si>
  <si>
    <t>Summe Finanzanlagen / Beteiligungen</t>
  </si>
  <si>
    <t>Summe Investitionen</t>
  </si>
  <si>
    <t>Projekt 1</t>
  </si>
  <si>
    <t>Projekt 2</t>
  </si>
  <si>
    <t>2.1.</t>
  </si>
  <si>
    <t>4.1.</t>
  </si>
  <si>
    <t>5.1.</t>
  </si>
  <si>
    <t>1.1.</t>
  </si>
  <si>
    <t>1.2.</t>
  </si>
  <si>
    <t>…</t>
  </si>
  <si>
    <t>3.1.</t>
  </si>
  <si>
    <t>5. Planbilanz</t>
  </si>
  <si>
    <t>Gesamtleistung</t>
  </si>
  <si>
    <t>Abschreibungen</t>
  </si>
  <si>
    <t>a.o. Ergebnis</t>
  </si>
  <si>
    <t>Steuern</t>
  </si>
  <si>
    <t>Sonstiger Betriebsmittelbedarf in der Planungsperiode</t>
  </si>
  <si>
    <t>Veränderung der Flüssigen Mittel</t>
  </si>
  <si>
    <t xml:space="preserve">Kapitalflussrechnung </t>
  </si>
  <si>
    <t>Optional:</t>
  </si>
  <si>
    <t>Nachrichtlich:</t>
  </si>
  <si>
    <t>Eigenkapital</t>
  </si>
  <si>
    <t>Eigenkapital, davon</t>
  </si>
  <si>
    <t xml:space="preserve">   Kapital- / Gewinnrücklagen / SoPoR</t>
  </si>
  <si>
    <t xml:space="preserve">   Gewinn- / Verlustvortrag</t>
  </si>
  <si>
    <t>31.03.</t>
  </si>
  <si>
    <t>30.06.</t>
  </si>
  <si>
    <t>30.09.</t>
  </si>
  <si>
    <t>Aktiva</t>
  </si>
  <si>
    <t xml:space="preserve">Immaterielles Anlagevermögen </t>
  </si>
  <si>
    <t>Sachanlagevermögen</t>
  </si>
  <si>
    <t>Finanzanlagen</t>
  </si>
  <si>
    <t>Anlagevermögen</t>
  </si>
  <si>
    <t>Vorräte</t>
  </si>
  <si>
    <t xml:space="preserve">Forderungen </t>
  </si>
  <si>
    <t xml:space="preserve">   davon gegenüber FHB</t>
  </si>
  <si>
    <t>Sonstige Vermögensgegenstände</t>
  </si>
  <si>
    <t xml:space="preserve">Flüssige Mittel </t>
  </si>
  <si>
    <t xml:space="preserve">Umlaufvermögen </t>
  </si>
  <si>
    <t xml:space="preserve">Sonstige Aktiva </t>
  </si>
  <si>
    <t>Bilanzsumme Aktiva</t>
  </si>
  <si>
    <t>Passiva</t>
  </si>
  <si>
    <t>Sonderposten</t>
  </si>
  <si>
    <t xml:space="preserve">   davon Mittel der FHB</t>
  </si>
  <si>
    <t>Rückstellungen</t>
  </si>
  <si>
    <t xml:space="preserve">   davon Verpflichtungen gegenüber der FHB</t>
  </si>
  <si>
    <t xml:space="preserve">   davon Pensionsrückstellungen</t>
  </si>
  <si>
    <t>Verbindlichkeiten</t>
  </si>
  <si>
    <t xml:space="preserve">   davon kurzfristige Verbindlichkeiten</t>
  </si>
  <si>
    <t xml:space="preserve">   davon gegenüber Kreditinstituten</t>
  </si>
  <si>
    <t>Sonstige Passiva</t>
  </si>
  <si>
    <t>Bilanzsumme Passiva</t>
  </si>
  <si>
    <t>Technisches Personal</t>
  </si>
  <si>
    <t>Kaufmännisch-verwaltendes Personal</t>
  </si>
  <si>
    <t>Gewerbliches Personal</t>
  </si>
  <si>
    <t>Personalkosten:</t>
  </si>
  <si>
    <t xml:space="preserve">T€ </t>
  </si>
  <si>
    <t>Summe</t>
  </si>
  <si>
    <t>davon aus der Kernverwaltung</t>
  </si>
  <si>
    <r>
      <t>1)</t>
    </r>
    <r>
      <rPr>
        <sz val="8"/>
        <rFont val="Arial"/>
        <family val="2"/>
      </rPr>
      <t xml:space="preserve">  jeweils in Vollzeitäquivalenten der durchschnittlich Beschäftigten, ohne Auszubildende</t>
    </r>
  </si>
  <si>
    <r>
      <t>Summe (</t>
    </r>
    <r>
      <rPr>
        <b/>
        <sz val="10"/>
        <rFont val="Arial"/>
        <family val="2"/>
      </rPr>
      <t>Beschäftigungsvolumen</t>
    </r>
    <r>
      <rPr>
        <sz val="10"/>
        <rFont val="Arial"/>
        <family val="2"/>
      </rPr>
      <t>)²</t>
    </r>
  </si>
  <si>
    <r>
      <t>Personalbestand:</t>
    </r>
    <r>
      <rPr>
        <b/>
        <vertAlign val="superscript"/>
        <sz val="10"/>
        <rFont val="Arial"/>
        <family val="2"/>
      </rPr>
      <t>1</t>
    </r>
  </si>
  <si>
    <t>Der Planungszeitraum orientiert sich an den Investitionsvorhaben.</t>
  </si>
  <si>
    <t>4. Investitionsplan</t>
  </si>
  <si>
    <r>
      <rPr>
        <b/>
        <sz val="10"/>
        <rFont val="Arial"/>
        <family val="2"/>
      </rPr>
      <t>nachrichtlich:</t>
    </r>
    <r>
      <rPr>
        <sz val="10"/>
        <rFont val="Arial"/>
        <family val="2"/>
      </rPr>
      <t xml:space="preserve"> Auszubildende</t>
    </r>
  </si>
  <si>
    <t>Genehmigung durch Beschluss des Aufsichtsgre-miums vom (TT.MM.JJ)</t>
  </si>
  <si>
    <t>Gewinn- und Verlustrechnung (in T€)</t>
  </si>
  <si>
    <t>Liquidität 2.-en Grades¹</t>
  </si>
  <si>
    <t>Finanzplan</t>
  </si>
  <si>
    <t>Wirtschaftsplan</t>
  </si>
  <si>
    <t>Kreditaufnahmen</t>
  </si>
  <si>
    <t>1a</t>
  </si>
  <si>
    <t>1b</t>
  </si>
  <si>
    <t xml:space="preserve">lfd. Nr. </t>
  </si>
  <si>
    <r>
      <t>Summe übrige Investitionen unter 250 T€</t>
    </r>
    <r>
      <rPr>
        <b/>
        <sz val="10"/>
        <rFont val="TondoKB"/>
      </rPr>
      <t/>
    </r>
  </si>
  <si>
    <t>Planung</t>
  </si>
  <si>
    <t>Ist</t>
  </si>
  <si>
    <t xml:space="preserve">Nachrichtlich: </t>
  </si>
  <si>
    <t>Stand des LHK-Kontos per 31.12.</t>
  </si>
  <si>
    <t>Wirtschaftsplan für</t>
  </si>
  <si>
    <r>
      <t>2</t>
    </r>
    <r>
      <rPr>
        <sz val="8"/>
        <rFont val="Arial"/>
        <family val="2"/>
      </rPr>
      <t>) Das Beschäftigungsvolumen zählt alle Beschäftigten, die im Planungszeitraum mit der Gesellschaft in einem Beschäftigungsverhältnis stehen, umgerechnet auf Vollzeiteinheiten (VZE). Bei Altersteilzeit im Blockmodell wird das Beschäftigungsvolumen in der Arbeitsphase mit dem Faktor 1,0 und in der Freistellungsphase mit dem Faktor 0,0 berücksichtigt. Bei Altersteilzeit im Teilzeitmodell werden Altersteilzeitbeschäftigte entsprechend ihrem Anteil an der Vollbeschäftigung berücksichtigt. Die VZE sind als Durchschnittswerte anzugeben.</t>
    </r>
  </si>
  <si>
    <t xml:space="preserve">Eigenbetrieb/Anstalt oder Stiftung öff. Rechts: </t>
  </si>
  <si>
    <t>Eigenbetrieb/Anstalt oder Stiftung öff. Rechts:</t>
  </si>
  <si>
    <t>Eigenbetrieb/Anstalt o. Stiftung öff. Rechts:</t>
  </si>
  <si>
    <t>sonstige Erträge FHB</t>
  </si>
  <si>
    <t>sonstige Umsätze FHB</t>
  </si>
  <si>
    <t>Zuweisungen FHB</t>
  </si>
  <si>
    <t>3a</t>
  </si>
  <si>
    <t>Projektförderung</t>
  </si>
  <si>
    <t>Institutionelle Förderung</t>
  </si>
  <si>
    <t>Planjahr</t>
  </si>
  <si>
    <t>I. Quartal</t>
  </si>
  <si>
    <t>I.-III. Quartal</t>
  </si>
  <si>
    <t>1c</t>
  </si>
  <si>
    <t>I.-II. Quartal</t>
  </si>
  <si>
    <t>Gesamt</t>
  </si>
  <si>
    <t>1ba</t>
  </si>
  <si>
    <t>1bb</t>
  </si>
  <si>
    <t>Geschäftsbesorgungs-/ Leistungsentgelt FHB</t>
  </si>
  <si>
    <t>b) Sonstige nicht aktiv Beschäftigte</t>
  </si>
  <si>
    <t>weibliche Beschäftigte</t>
  </si>
  <si>
    <t>männliche Beschäftigte</t>
  </si>
  <si>
    <t>schwerbehinderte Beschäftigte</t>
  </si>
  <si>
    <t>Beamtinnen/Beamte</t>
  </si>
  <si>
    <r>
      <t xml:space="preserve">davon:     </t>
    </r>
    <r>
      <rPr>
        <sz val="10"/>
        <rFont val="Arial"/>
        <family val="2"/>
      </rPr>
      <t>nicht aktiv Beschäftigte:</t>
    </r>
  </si>
  <si>
    <t>a) ATZ-Beschäftigte in der Freistellungsphase (im BV berücksichtigter Faktor)</t>
  </si>
  <si>
    <t xml:space="preserve">¹ Die Liquidität 2. Grades ist ein Maß für die Zahlungsfähigkeit des Eigenbetriebs/der Museumsstiftung und gibt an, wie hoch der Anteil der kurzfristigen Forderungen und der flüssigen Mittel (Bank, Kasse, Schecks, Wechsel) am kurzfristigen Fremdkapital (Verbindlichkeiten aus L+L, sonstige Verbindlichkeiten, Kredite und Darlehen mit einer Laufzeit &lt; 1 Jahr, kurzfristige Rückstellungen) ist. </t>
  </si>
  <si>
    <t>I. Mittelzufluss/-abfluss aus laufender Geschäftstätigkeit</t>
  </si>
  <si>
    <t>II. Mittelzufluss/-abfluss aus Investitionstätigkeit</t>
  </si>
  <si>
    <t>III. Mittelzufluss/-abfluss aus Finanzierungstätigkeit</t>
  </si>
  <si>
    <t>Planjahre 2018 bis 2021</t>
  </si>
  <si>
    <t>2a</t>
  </si>
  <si>
    <t>2b</t>
  </si>
  <si>
    <t>2c</t>
  </si>
  <si>
    <t>2d</t>
  </si>
  <si>
    <t>2e</t>
  </si>
  <si>
    <t>6a</t>
  </si>
  <si>
    <t>7a</t>
  </si>
  <si>
    <t>7b</t>
  </si>
  <si>
    <t>8a</t>
  </si>
  <si>
    <t>8b</t>
  </si>
  <si>
    <t>8c</t>
  </si>
  <si>
    <t>Senator für Kultur</t>
  </si>
  <si>
    <t>Mittelfristplanung</t>
  </si>
  <si>
    <t>€</t>
  </si>
  <si>
    <t>G&amp;V</t>
  </si>
  <si>
    <t>GV 1</t>
  </si>
  <si>
    <t>Eigenerwirtschaftete Erlöse/ Umsatzerlöse</t>
  </si>
  <si>
    <t>GV 2</t>
  </si>
  <si>
    <t>Bestandsveränderungen</t>
  </si>
  <si>
    <t>GV 3</t>
  </si>
  <si>
    <t>andere aktivierte Eigenleistungen</t>
  </si>
  <si>
    <t>GV 4</t>
  </si>
  <si>
    <t>sonstige betriebliche Erträge</t>
  </si>
  <si>
    <t>GV 4-1</t>
  </si>
  <si>
    <t xml:space="preserve">  davon institutionelle Zuschüsse</t>
  </si>
  <si>
    <t>GV 4-11</t>
  </si>
  <si>
    <t xml:space="preserve">  - hier beantragte institutionelle Förderung</t>
  </si>
  <si>
    <t>GV 4-12</t>
  </si>
  <si>
    <t xml:space="preserve">  - sonstige Förderung Bremens (ohne die beantragte)</t>
  </si>
  <si>
    <t>GV 4-13</t>
  </si>
  <si>
    <t xml:space="preserve">  - sonstige nichtbremische öffentliche Förderung</t>
  </si>
  <si>
    <t>GV 4-2</t>
  </si>
  <si>
    <t xml:space="preserve">  davon Projektzuschüsse</t>
  </si>
  <si>
    <t>GV 4-21</t>
  </si>
  <si>
    <t xml:space="preserve">  - Förderung Bremens</t>
  </si>
  <si>
    <t>GV 4-22</t>
  </si>
  <si>
    <t>GV 4-23</t>
  </si>
  <si>
    <t xml:space="preserve">  - Förderung für Arbeitsplatzfinanzierungen</t>
  </si>
  <si>
    <t>GV 4-3</t>
  </si>
  <si>
    <t xml:space="preserve">  davon private Zuschüsse</t>
  </si>
  <si>
    <t>GV 4-4</t>
  </si>
  <si>
    <t xml:space="preserve">  davon ertragswirksame Auflösung von Sonderposten</t>
  </si>
  <si>
    <t>GV 4-9</t>
  </si>
  <si>
    <t xml:space="preserve">  davon übrige sonstige betriebliche Erträge</t>
  </si>
  <si>
    <t>GV E</t>
  </si>
  <si>
    <t>Summe der Erträge</t>
  </si>
  <si>
    <t>GV 5</t>
  </si>
  <si>
    <t>Materialaufwand und bezogene Leistungen</t>
  </si>
  <si>
    <t>GV 6</t>
  </si>
  <si>
    <t>GV 7</t>
  </si>
  <si>
    <t>GV 8</t>
  </si>
  <si>
    <t>Sonstige betriebliche Aufwendungen</t>
  </si>
  <si>
    <t>GV A</t>
  </si>
  <si>
    <t>Summe der Aufwendungen</t>
  </si>
  <si>
    <t>GV 9</t>
  </si>
  <si>
    <t>Neutrales, außerordentliches Ergebnis, Steuern</t>
  </si>
  <si>
    <t>GV</t>
  </si>
  <si>
    <t>Jahresüberschuss/Jahresfehlbetrag</t>
  </si>
  <si>
    <t>Bilanz</t>
  </si>
  <si>
    <t>A</t>
  </si>
  <si>
    <t>AKTIVA</t>
  </si>
  <si>
    <t>AA</t>
  </si>
  <si>
    <t>AB</t>
  </si>
  <si>
    <t>Umlaufvermögen</t>
  </si>
  <si>
    <t>AB I</t>
  </si>
  <si>
    <t>AB II</t>
  </si>
  <si>
    <t>Forderungen u. sonst. Vermögensgegenstände</t>
  </si>
  <si>
    <t>AB IV</t>
  </si>
  <si>
    <t>Kassenbestand, Bankguthaben</t>
  </si>
  <si>
    <t>AC</t>
  </si>
  <si>
    <t>Rechnungsabgrenzungsposten</t>
  </si>
  <si>
    <t>P</t>
  </si>
  <si>
    <t>PASSIVA</t>
  </si>
  <si>
    <t>PA</t>
  </si>
  <si>
    <t>PS</t>
  </si>
  <si>
    <t>PB</t>
  </si>
  <si>
    <t>PC</t>
  </si>
  <si>
    <t>PD</t>
  </si>
  <si>
    <t>Investitionen und Investitionszuschüsse</t>
  </si>
  <si>
    <t>Inv-1</t>
  </si>
  <si>
    <t>Summe der Investitionen</t>
  </si>
  <si>
    <t>Inv-5</t>
  </si>
  <si>
    <t>Bremische Investitionszuschüsse</t>
  </si>
  <si>
    <t>Personal</t>
  </si>
  <si>
    <t>Anzahl Beschäftigte (in VZÄ)</t>
  </si>
  <si>
    <t>Leistungen, Kennzahlen</t>
  </si>
  <si>
    <t>Bemerkungen</t>
  </si>
  <si>
    <t>voraus. Ist</t>
  </si>
  <si>
    <t>Überseemuseum</t>
  </si>
  <si>
    <t>Die Mittelabflüsse können sich in den Jahren gegenüber der Planung verändern.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</si>
</sst>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_ ;[Red]\-#,##0.00\ "/>
    <numFmt numFmtId="166" formatCode="#,##0.00;[Red]\-#,##0.00;"/>
    <numFmt numFmtId="167" formatCode="#,##0.0_ ;[Red]\-#,##0.0_ ;\ "/>
    <numFmt numFmtId="168" formatCode="#,##0.00_ ;[Red]\-#,##0.00_ ;"/>
  </numFmts>
  <fonts count="37">
    <font>
      <sz val="10"/>
      <name val="Arial"/>
    </font>
    <font>
      <sz val="10"/>
      <name val="Arial"/>
      <family val="2"/>
    </font>
    <font>
      <b/>
      <sz val="10"/>
      <name val="Arial"/>
      <family val="2"/>
    </font>
    <font>
      <sz val="10"/>
      <name val="Arial"/>
      <family val="2"/>
    </font>
    <font>
      <sz val="8"/>
      <name val="Arial"/>
      <family val="2"/>
    </font>
    <font>
      <b/>
      <sz val="10"/>
      <name val="Univers"/>
      <family val="2"/>
    </font>
    <font>
      <b/>
      <sz val="11"/>
      <name val="Univers"/>
      <family val="2"/>
    </font>
    <font>
      <b/>
      <sz val="12"/>
      <name val="Univers"/>
      <family val="2"/>
    </font>
    <font>
      <b/>
      <sz val="8"/>
      <name val="Univers"/>
      <family val="2"/>
    </font>
    <font>
      <b/>
      <sz val="9"/>
      <name val="Univers"/>
      <family val="2"/>
    </font>
    <font>
      <sz val="11"/>
      <name val="Frutiger 55 Roman"/>
    </font>
    <font>
      <sz val="10"/>
      <name val="Univers"/>
      <family val="2"/>
    </font>
    <font>
      <sz val="11"/>
      <name val="Univers"/>
      <family val="2"/>
    </font>
    <font>
      <sz val="12"/>
      <name val="Univers"/>
      <family val="2"/>
    </font>
    <font>
      <sz val="8"/>
      <name val="Univers"/>
      <family val="2"/>
    </font>
    <font>
      <sz val="9"/>
      <name val="Univers"/>
      <family val="2"/>
    </font>
    <font>
      <b/>
      <sz val="14"/>
      <name val="Arial"/>
      <family val="2"/>
    </font>
    <font>
      <b/>
      <sz val="12"/>
      <name val="Arial"/>
      <family val="2"/>
    </font>
    <font>
      <sz val="11"/>
      <name val="Arial"/>
      <family val="2"/>
    </font>
    <font>
      <sz val="11"/>
      <name val="Arial"/>
      <family val="2"/>
    </font>
    <font>
      <b/>
      <sz val="11"/>
      <name val="Arial"/>
      <family val="2"/>
    </font>
    <font>
      <i/>
      <sz val="10"/>
      <name val="Arial"/>
      <family val="2"/>
    </font>
    <font>
      <b/>
      <sz val="16"/>
      <name val="Arial"/>
      <family val="2"/>
    </font>
    <font>
      <sz val="16"/>
      <name val="Arial"/>
      <family val="2"/>
    </font>
    <font>
      <sz val="10"/>
      <name val="Frutiger 55 Roman"/>
    </font>
    <font>
      <b/>
      <i/>
      <sz val="10"/>
      <name val="Arial"/>
      <family val="2"/>
    </font>
    <font>
      <b/>
      <vertAlign val="superscript"/>
      <sz val="10"/>
      <name val="Arial"/>
      <family val="2"/>
    </font>
    <font>
      <vertAlign val="superscript"/>
      <sz val="8"/>
      <name val="Arial"/>
      <family val="2"/>
    </font>
    <font>
      <b/>
      <sz val="10"/>
      <name val="TondoKB"/>
    </font>
    <font>
      <sz val="10"/>
      <name val="TondoKB"/>
    </font>
    <font>
      <b/>
      <sz val="14"/>
      <name val="TondoKB"/>
    </font>
    <font>
      <b/>
      <u/>
      <sz val="10"/>
      <name val="TondoKB"/>
    </font>
    <font>
      <sz val="10"/>
      <color indexed="12"/>
      <name val="Arial"/>
      <family val="2"/>
    </font>
    <font>
      <b/>
      <i/>
      <vertAlign val="superscript"/>
      <sz val="8"/>
      <name val="Arial"/>
      <family val="2"/>
    </font>
    <font>
      <sz val="9"/>
      <name val="Arial"/>
      <family val="2"/>
    </font>
    <font>
      <sz val="11"/>
      <color theme="1"/>
      <name val="Calibri"/>
      <family val="2"/>
      <scheme val="minor"/>
    </font>
    <font>
      <b/>
      <sz val="8"/>
      <name val="Arial"/>
      <family val="2"/>
    </font>
  </fonts>
  <fills count="14">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rgb="FFFFFF00"/>
        <bgColor indexed="64"/>
      </patternFill>
    </fill>
    <fill>
      <patternFill patternType="solid">
        <fgColor indexed="22"/>
        <bgColor indexed="64"/>
      </patternFill>
    </fill>
    <fill>
      <patternFill patternType="solid">
        <fgColor rgb="FFFFFF66"/>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4" tint="0.79998168889431442"/>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hair">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s>
  <cellStyleXfs count="41">
    <xf numFmtId="0" fontId="0" fillId="0" borderId="0"/>
    <xf numFmtId="14" fontId="5" fillId="0" borderId="0" applyFill="0" applyBorder="0" applyProtection="0">
      <alignment horizontal="center" vertical="top" wrapText="1"/>
      <protection locked="0"/>
    </xf>
    <xf numFmtId="14" fontId="6" fillId="0" borderId="0" applyFill="0" applyBorder="0" applyProtection="0">
      <alignment horizontal="center" vertical="top" wrapText="1"/>
      <protection locked="0"/>
    </xf>
    <xf numFmtId="14" fontId="7" fillId="0" borderId="0" applyFill="0" applyBorder="0" applyProtection="0">
      <alignment horizontal="center" vertical="top" wrapText="1"/>
      <protection locked="0"/>
    </xf>
    <xf numFmtId="14" fontId="8" fillId="0" borderId="0" applyFill="0" applyBorder="0" applyProtection="0">
      <alignment horizontal="center" vertical="top" wrapText="1"/>
      <protection locked="0"/>
    </xf>
    <xf numFmtId="14" fontId="9" fillId="0" borderId="0" applyFill="0" applyBorder="0" applyProtection="0">
      <alignment horizontal="center" vertical="top" wrapText="1"/>
      <protection locked="0"/>
    </xf>
    <xf numFmtId="0" fontId="10" fillId="0" borderId="0"/>
    <xf numFmtId="49" fontId="11" fillId="0" borderId="0" applyFill="0" applyBorder="0" applyProtection="0">
      <protection locked="0"/>
    </xf>
    <xf numFmtId="49" fontId="11" fillId="0" borderId="0" applyFill="0" applyBorder="0" applyProtection="0">
      <alignment wrapText="1"/>
      <protection locked="0"/>
    </xf>
    <xf numFmtId="49" fontId="12" fillId="0" borderId="0" applyFill="0" applyBorder="0" applyProtection="0">
      <protection locked="0"/>
    </xf>
    <xf numFmtId="49" fontId="12" fillId="0" borderId="0" applyFill="0" applyBorder="0" applyProtection="0">
      <alignment wrapText="1"/>
      <protection locked="0"/>
    </xf>
    <xf numFmtId="49" fontId="13" fillId="0" borderId="0" applyFill="0" applyBorder="0" applyProtection="0">
      <protection locked="0"/>
    </xf>
    <xf numFmtId="49" fontId="13" fillId="0" borderId="0" applyFill="0" applyBorder="0" applyProtection="0">
      <alignment wrapText="1"/>
      <protection locked="0"/>
    </xf>
    <xf numFmtId="49" fontId="14" fillId="0" borderId="0" applyFill="0" applyBorder="0" applyProtection="0">
      <protection locked="0"/>
    </xf>
    <xf numFmtId="49" fontId="14" fillId="0" borderId="0" applyFill="0" applyBorder="0" applyProtection="0">
      <alignment wrapText="1"/>
      <protection locked="0"/>
    </xf>
    <xf numFmtId="49" fontId="15" fillId="0" borderId="0" applyFill="0" applyBorder="0" applyProtection="0">
      <protection locked="0"/>
    </xf>
    <xf numFmtId="49" fontId="15" fillId="0" borderId="0" applyFill="0" applyBorder="0" applyProtection="0">
      <alignment wrapText="1"/>
      <protection locked="0"/>
    </xf>
    <xf numFmtId="49" fontId="5" fillId="0" borderId="0" applyFill="0" applyBorder="0" applyProtection="0">
      <alignment horizontal="center" vertical="top" wrapText="1"/>
      <protection locked="0"/>
    </xf>
    <xf numFmtId="49" fontId="6" fillId="0" borderId="0" applyFill="0" applyBorder="0" applyProtection="0">
      <alignment horizontal="center" vertical="top" wrapText="1"/>
      <protection locked="0"/>
    </xf>
    <xf numFmtId="49" fontId="7" fillId="0" borderId="0" applyFill="0" applyBorder="0" applyProtection="0">
      <alignment horizontal="center" vertical="top" wrapText="1"/>
      <protection locked="0"/>
    </xf>
    <xf numFmtId="49" fontId="8" fillId="0" borderId="0" applyFill="0" applyBorder="0" applyProtection="0">
      <alignment horizontal="center" vertical="top" wrapText="1"/>
      <protection locked="0"/>
    </xf>
    <xf numFmtId="49" fontId="9" fillId="0" borderId="0" applyFill="0" applyBorder="0" applyProtection="0">
      <alignment horizontal="center" vertical="top" wrapText="1"/>
      <protection locked="0"/>
    </xf>
    <xf numFmtId="3" fontId="11" fillId="0" borderId="0" applyFill="0" applyBorder="0" applyProtection="0">
      <protection locked="0"/>
    </xf>
    <xf numFmtId="3" fontId="12" fillId="0" borderId="0" applyFill="0" applyBorder="0" applyProtection="0">
      <protection locked="0"/>
    </xf>
    <xf numFmtId="3" fontId="13" fillId="0" borderId="0" applyFill="0" applyBorder="0" applyProtection="0">
      <protection locked="0"/>
    </xf>
    <xf numFmtId="3" fontId="14" fillId="0" borderId="0" applyFill="0" applyBorder="0" applyProtection="0">
      <protection locked="0"/>
    </xf>
    <xf numFmtId="3" fontId="15" fillId="0" borderId="0" applyFill="0" applyBorder="0" applyProtection="0">
      <protection locked="0"/>
    </xf>
    <xf numFmtId="164" fontId="11" fillId="0" borderId="0" applyFill="0" applyBorder="0" applyProtection="0">
      <protection locked="0"/>
    </xf>
    <xf numFmtId="164" fontId="12" fillId="0" borderId="0" applyFill="0" applyBorder="0" applyProtection="0">
      <protection locked="0"/>
    </xf>
    <xf numFmtId="164" fontId="13" fillId="0" borderId="0" applyFill="0" applyBorder="0" applyProtection="0">
      <protection locked="0"/>
    </xf>
    <xf numFmtId="164" fontId="14" fillId="0" borderId="0" applyFill="0" applyBorder="0" applyProtection="0">
      <protection locked="0"/>
    </xf>
    <xf numFmtId="164" fontId="15" fillId="0" borderId="0" applyFill="0" applyBorder="0" applyProtection="0">
      <protection locked="0"/>
    </xf>
    <xf numFmtId="4" fontId="11" fillId="0" borderId="0" applyFill="0" applyBorder="0" applyProtection="0">
      <protection locked="0"/>
    </xf>
    <xf numFmtId="4" fontId="12" fillId="0" borderId="0" applyFill="0" applyBorder="0" applyProtection="0">
      <protection locked="0"/>
    </xf>
    <xf numFmtId="4" fontId="13" fillId="0" borderId="0" applyFill="0" applyBorder="0" applyProtection="0">
      <protection locked="0"/>
    </xf>
    <xf numFmtId="4" fontId="14" fillId="0" borderId="0" applyFill="0" applyBorder="0" applyProtection="0">
      <protection locked="0"/>
    </xf>
    <xf numFmtId="4" fontId="15" fillId="0" borderId="0" applyFill="0" applyBorder="0" applyProtection="0">
      <protection locked="0"/>
    </xf>
    <xf numFmtId="0" fontId="1" fillId="0" borderId="0"/>
    <xf numFmtId="0" fontId="35" fillId="0" borderId="0"/>
    <xf numFmtId="0" fontId="1" fillId="0" borderId="0"/>
    <xf numFmtId="0" fontId="35" fillId="0" borderId="0"/>
  </cellStyleXfs>
  <cellXfs count="426">
    <xf numFmtId="0" fontId="0" fillId="0" borderId="0" xfId="0"/>
    <xf numFmtId="0" fontId="10" fillId="0" borderId="0" xfId="6"/>
    <xf numFmtId="0" fontId="10" fillId="0" borderId="0" xfId="6" applyAlignment="1">
      <alignment vertical="center"/>
    </xf>
    <xf numFmtId="0" fontId="2" fillId="0" borderId="0" xfId="0" applyFont="1" applyAlignment="1">
      <alignment horizontal="right"/>
    </xf>
    <xf numFmtId="0" fontId="3" fillId="0" borderId="0" xfId="0" applyFont="1" applyBorder="1" applyAlignment="1">
      <alignment horizontal="center" vertical="top"/>
    </xf>
    <xf numFmtId="0" fontId="3" fillId="0" borderId="0" xfId="0" applyFont="1" applyBorder="1"/>
    <xf numFmtId="0" fontId="3" fillId="0" borderId="5" xfId="0" applyFont="1" applyFill="1" applyBorder="1"/>
    <xf numFmtId="0" fontId="16" fillId="0" borderId="0" xfId="0" applyFont="1" applyBorder="1" applyAlignment="1">
      <alignment horizontal="left" vertical="top"/>
    </xf>
    <xf numFmtId="0" fontId="0" fillId="0" borderId="0" xfId="0" applyAlignment="1">
      <alignment vertical="center"/>
    </xf>
    <xf numFmtId="0" fontId="19" fillId="0" borderId="0" xfId="0" applyFont="1"/>
    <xf numFmtId="3" fontId="1" fillId="0" borderId="0" xfId="0" applyNumberFormat="1" applyFont="1" applyProtection="1">
      <protection hidden="1"/>
    </xf>
    <xf numFmtId="0" fontId="2" fillId="0" borderId="0" xfId="6" applyFont="1"/>
    <xf numFmtId="0" fontId="18" fillId="0" borderId="0" xfId="6" applyFont="1"/>
    <xf numFmtId="0" fontId="3" fillId="0" borderId="0" xfId="6" applyFont="1"/>
    <xf numFmtId="0" fontId="23" fillId="0" borderId="4" xfId="6" applyFont="1" applyBorder="1"/>
    <xf numFmtId="0" fontId="22" fillId="0" borderId="5" xfId="6"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16" fillId="0" borderId="5" xfId="6" applyFont="1" applyBorder="1" applyAlignment="1">
      <alignment vertical="center"/>
    </xf>
    <xf numFmtId="0" fontId="23" fillId="0" borderId="0" xfId="6" applyFont="1" applyBorder="1"/>
    <xf numFmtId="0" fontId="22" fillId="0" borderId="5" xfId="6" applyFont="1" applyBorder="1" applyAlignment="1">
      <alignment vertical="top"/>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xf numFmtId="0" fontId="3" fillId="0" borderId="0" xfId="0" applyFont="1"/>
    <xf numFmtId="3" fontId="1" fillId="0" borderId="5" xfId="0" applyNumberFormat="1" applyFont="1" applyBorder="1" applyAlignment="1" applyProtection="1">
      <alignment wrapText="1"/>
      <protection hidden="1"/>
    </xf>
    <xf numFmtId="3" fontId="2" fillId="2" borderId="5" xfId="0" applyNumberFormat="1" applyFont="1" applyFill="1" applyBorder="1" applyAlignment="1" applyProtection="1">
      <alignment wrapText="1"/>
      <protection hidden="1"/>
    </xf>
    <xf numFmtId="3" fontId="2" fillId="2" borderId="9" xfId="0" applyNumberFormat="1" applyFont="1" applyFill="1" applyBorder="1" applyAlignment="1" applyProtection="1">
      <alignment wrapText="1"/>
      <protection hidden="1"/>
    </xf>
    <xf numFmtId="3" fontId="1" fillId="0" borderId="12" xfId="0" applyNumberFormat="1" applyFont="1" applyBorder="1" applyAlignment="1" applyProtection="1">
      <alignment wrapText="1"/>
      <protection hidden="1"/>
    </xf>
    <xf numFmtId="3" fontId="2" fillId="0" borderId="0" xfId="0" applyNumberFormat="1" applyFont="1" applyProtection="1">
      <protection hidden="1"/>
    </xf>
    <xf numFmtId="0" fontId="24" fillId="0" borderId="5" xfId="6" applyFont="1" applyBorder="1"/>
    <xf numFmtId="0" fontId="2" fillId="3" borderId="11" xfId="0" applyFont="1" applyFill="1" applyBorder="1"/>
    <xf numFmtId="0" fontId="3" fillId="0" borderId="1" xfId="6" applyFont="1" applyBorder="1"/>
    <xf numFmtId="0" fontId="3" fillId="2" borderId="8" xfId="6" applyFont="1" applyFill="1" applyBorder="1" applyAlignment="1">
      <alignment horizontal="left" wrapText="1"/>
    </xf>
    <xf numFmtId="0" fontId="3" fillId="2" borderId="2" xfId="0" applyFont="1" applyFill="1" applyBorder="1" applyAlignment="1">
      <alignment horizontal="left" vertical="top" wrapText="1"/>
    </xf>
    <xf numFmtId="3" fontId="2" fillId="3" borderId="5" xfId="0" applyNumberFormat="1" applyFont="1" applyFill="1" applyBorder="1" applyAlignment="1" applyProtection="1">
      <alignment wrapText="1"/>
      <protection hidden="1"/>
    </xf>
    <xf numFmtId="0" fontId="16" fillId="0" borderId="5" xfId="6" applyFont="1" applyBorder="1" applyAlignment="1">
      <alignment horizontal="center" vertical="center"/>
    </xf>
    <xf numFmtId="0" fontId="16" fillId="0" borderId="0" xfId="6" applyFont="1" applyBorder="1" applyAlignment="1">
      <alignment horizontal="center" vertical="center"/>
    </xf>
    <xf numFmtId="0" fontId="3" fillId="0" borderId="0" xfId="0" applyFont="1" applyFill="1" applyBorder="1"/>
    <xf numFmtId="3" fontId="2" fillId="2" borderId="14" xfId="0" applyNumberFormat="1" applyFont="1" applyFill="1" applyBorder="1" applyAlignment="1" applyProtection="1">
      <alignment wrapText="1"/>
      <protection hidden="1"/>
    </xf>
    <xf numFmtId="0" fontId="22" fillId="0" borderId="8" xfId="6" applyFont="1" applyBorder="1" applyAlignment="1">
      <alignment horizontal="center"/>
    </xf>
    <xf numFmtId="0" fontId="3" fillId="0" borderId="13" xfId="0" applyFont="1" applyBorder="1" applyAlignment="1">
      <alignment horizontal="center"/>
    </xf>
    <xf numFmtId="0" fontId="22" fillId="0" borderId="0" xfId="6" applyFont="1" applyBorder="1" applyAlignment="1">
      <alignment vertical="top"/>
    </xf>
    <xf numFmtId="0" fontId="22" fillId="0" borderId="9" xfId="6" applyFont="1" applyBorder="1" applyAlignment="1">
      <alignment vertical="top"/>
    </xf>
    <xf numFmtId="0" fontId="22" fillId="0" borderId="15" xfId="6" applyFont="1" applyBorder="1" applyAlignment="1">
      <alignment vertical="top"/>
    </xf>
    <xf numFmtId="0" fontId="22" fillId="0" borderId="5" xfId="6" applyFont="1" applyBorder="1" applyAlignment="1">
      <alignment horizontal="center" vertical="center"/>
    </xf>
    <xf numFmtId="0" fontId="22" fillId="0" borderId="0" xfId="6" applyFont="1" applyBorder="1" applyAlignment="1">
      <alignment horizontal="center" vertical="center"/>
    </xf>
    <xf numFmtId="0" fontId="22" fillId="0" borderId="4" xfId="6" applyFont="1" applyBorder="1" applyAlignment="1">
      <alignment horizontal="center" vertical="center"/>
    </xf>
    <xf numFmtId="3" fontId="25" fillId="0" borderId="0" xfId="0" applyNumberFormat="1" applyFont="1" applyProtection="1">
      <protection hidden="1"/>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3" fontId="1" fillId="0" borderId="5" xfId="0" applyNumberFormat="1" applyFont="1" applyFill="1" applyBorder="1" applyAlignment="1" applyProtection="1">
      <alignment wrapText="1"/>
      <protection hidden="1"/>
    </xf>
    <xf numFmtId="0" fontId="1" fillId="0" borderId="5" xfId="0" applyFont="1" applyBorder="1"/>
    <xf numFmtId="0" fontId="2" fillId="2" borderId="1" xfId="0" applyFont="1" applyFill="1" applyBorder="1" applyAlignment="1"/>
    <xf numFmtId="0" fontId="2" fillId="2" borderId="2" xfId="0" applyFont="1" applyFill="1" applyBorder="1" applyAlignment="1"/>
    <xf numFmtId="0" fontId="0" fillId="2" borderId="2" xfId="0" applyFill="1" applyBorder="1" applyAlignment="1">
      <alignment horizontal="center"/>
    </xf>
    <xf numFmtId="1" fontId="32" fillId="2" borderId="2" xfId="0" applyNumberFormat="1" applyFont="1" applyFill="1" applyBorder="1" applyAlignment="1">
      <alignment horizontal="center"/>
    </xf>
    <xf numFmtId="17" fontId="0" fillId="2" borderId="2" xfId="0" applyNumberFormat="1" applyFill="1" applyBorder="1" applyAlignment="1">
      <alignment horizontal="center"/>
    </xf>
    <xf numFmtId="0" fontId="0" fillId="2" borderId="3" xfId="0" applyFill="1" applyBorder="1" applyAlignment="1">
      <alignment horizontal="center"/>
    </xf>
    <xf numFmtId="0" fontId="0" fillId="0" borderId="1" xfId="0" applyBorder="1" applyAlignment="1"/>
    <xf numFmtId="0" fontId="0" fillId="0" borderId="2" xfId="0" applyBorder="1"/>
    <xf numFmtId="3" fontId="0" fillId="0" borderId="2" xfId="0" applyNumberFormat="1" applyFill="1" applyBorder="1"/>
    <xf numFmtId="0" fontId="2" fillId="8" borderId="3" xfId="0" applyFont="1" applyFill="1" applyBorder="1"/>
    <xf numFmtId="0" fontId="2" fillId="0" borderId="0" xfId="0" applyFont="1" applyFill="1" applyBorder="1"/>
    <xf numFmtId="0" fontId="1" fillId="2" borderId="8" xfId="6" applyFont="1" applyFill="1" applyBorder="1" applyAlignment="1">
      <alignment horizontal="left" wrapText="1"/>
    </xf>
    <xf numFmtId="0" fontId="1" fillId="0" borderId="2" xfId="0" applyFont="1" applyBorder="1"/>
    <xf numFmtId="0" fontId="1" fillId="0" borderId="2" xfId="0" applyFont="1" applyFill="1" applyBorder="1"/>
    <xf numFmtId="0" fontId="1" fillId="0" borderId="3" xfId="0" applyFont="1" applyFill="1" applyBorder="1"/>
    <xf numFmtId="0" fontId="3" fillId="0" borderId="1" xfId="0" applyFont="1" applyFill="1" applyBorder="1"/>
    <xf numFmtId="0" fontId="3" fillId="0" borderId="1" xfId="0" applyFont="1" applyBorder="1"/>
    <xf numFmtId="0" fontId="1" fillId="8" borderId="2" xfId="0" applyFont="1" applyFill="1" applyBorder="1"/>
    <xf numFmtId="0" fontId="2" fillId="2" borderId="2" xfId="0" applyFont="1" applyFill="1" applyBorder="1"/>
    <xf numFmtId="1" fontId="32" fillId="2" borderId="4" xfId="0" applyNumberFormat="1" applyFont="1" applyFill="1" applyBorder="1" applyAlignment="1">
      <alignment horizontal="center"/>
    </xf>
    <xf numFmtId="1" fontId="32" fillId="0" borderId="2" xfId="0" applyNumberFormat="1" applyFont="1" applyFill="1" applyBorder="1" applyAlignment="1">
      <alignment horizontal="center"/>
    </xf>
    <xf numFmtId="17" fontId="0" fillId="2" borderId="4" xfId="0" applyNumberFormat="1" applyFill="1" applyBorder="1" applyAlignment="1">
      <alignment horizontal="center"/>
    </xf>
    <xf numFmtId="0" fontId="0" fillId="2" borderId="3" xfId="0" applyFill="1" applyBorder="1"/>
    <xf numFmtId="0" fontId="25" fillId="0" borderId="2" xfId="0" applyFont="1" applyBorder="1"/>
    <xf numFmtId="0" fontId="0" fillId="0" borderId="4" xfId="0" applyBorder="1"/>
    <xf numFmtId="3" fontId="1" fillId="0" borderId="2" xfId="0" applyNumberFormat="1" applyFont="1" applyBorder="1"/>
    <xf numFmtId="3" fontId="0" fillId="0" borderId="4" xfId="0" applyNumberFormat="1" applyBorder="1"/>
    <xf numFmtId="3" fontId="0" fillId="0" borderId="2" xfId="0" applyNumberFormat="1" applyBorder="1"/>
    <xf numFmtId="3" fontId="0" fillId="0" borderId="0" xfId="0" applyNumberFormat="1"/>
    <xf numFmtId="3" fontId="2" fillId="3" borderId="2" xfId="0" applyNumberFormat="1" applyFont="1" applyFill="1" applyBorder="1"/>
    <xf numFmtId="3" fontId="2" fillId="3" borderId="4" xfId="0" applyNumberFormat="1" applyFont="1" applyFill="1" applyBorder="1"/>
    <xf numFmtId="3" fontId="32" fillId="0" borderId="2" xfId="0" applyNumberFormat="1" applyFont="1" applyBorder="1"/>
    <xf numFmtId="3" fontId="32" fillId="0" borderId="0" xfId="0" applyNumberFormat="1" applyFont="1" applyBorder="1"/>
    <xf numFmtId="3" fontId="2" fillId="0" borderId="2" xfId="0" applyNumberFormat="1" applyFont="1" applyBorder="1"/>
    <xf numFmtId="3" fontId="2" fillId="0" borderId="0" xfId="0" applyNumberFormat="1" applyFont="1" applyBorder="1"/>
    <xf numFmtId="3" fontId="2" fillId="7" borderId="7" xfId="0" applyNumberFormat="1" applyFont="1" applyFill="1" applyBorder="1"/>
    <xf numFmtId="3" fontId="25" fillId="0" borderId="2" xfId="0" applyNumberFormat="1" applyFont="1" applyBorder="1"/>
    <xf numFmtId="3" fontId="1" fillId="0" borderId="0" xfId="0" applyNumberFormat="1" applyFont="1"/>
    <xf numFmtId="3" fontId="2" fillId="0" borderId="11" xfId="0" applyNumberFormat="1" applyFont="1" applyBorder="1"/>
    <xf numFmtId="3" fontId="4" fillId="0" borderId="12" xfId="0" applyNumberFormat="1" applyFont="1" applyBorder="1"/>
    <xf numFmtId="3" fontId="4" fillId="0" borderId="7" xfId="0" applyNumberFormat="1" applyFont="1" applyBorder="1"/>
    <xf numFmtId="0" fontId="1" fillId="0" borderId="0" xfId="37"/>
    <xf numFmtId="3" fontId="25" fillId="0" borderId="0" xfId="37" applyNumberFormat="1" applyFont="1" applyProtection="1">
      <protection hidden="1"/>
    </xf>
    <xf numFmtId="0" fontId="1" fillId="0" borderId="0" xfId="37" applyFont="1" applyBorder="1" applyAlignment="1">
      <alignment vertical="center"/>
    </xf>
    <xf numFmtId="0" fontId="1" fillId="0" borderId="7" xfId="37" applyFont="1" applyBorder="1" applyAlignment="1">
      <alignment vertical="center"/>
    </xf>
    <xf numFmtId="0" fontId="1" fillId="0" borderId="3" xfId="37" applyFont="1" applyBorder="1" applyAlignment="1">
      <alignment vertical="center"/>
    </xf>
    <xf numFmtId="0" fontId="1" fillId="0" borderId="2" xfId="37" applyFont="1" applyBorder="1" applyAlignment="1">
      <alignment vertical="center"/>
    </xf>
    <xf numFmtId="0" fontId="1" fillId="2" borderId="17" xfId="37" applyFont="1" applyFill="1" applyBorder="1" applyAlignment="1">
      <alignment horizontal="center" vertical="center"/>
    </xf>
    <xf numFmtId="0" fontId="2" fillId="2" borderId="17" xfId="37" applyFont="1" applyFill="1" applyBorder="1" applyAlignment="1">
      <alignment vertical="center"/>
    </xf>
    <xf numFmtId="0" fontId="1" fillId="8" borderId="3" xfId="37" applyFont="1" applyFill="1" applyBorder="1" applyAlignment="1">
      <alignment vertical="center"/>
    </xf>
    <xf numFmtId="0" fontId="1" fillId="8" borderId="7" xfId="37" applyFont="1" applyFill="1" applyBorder="1" applyAlignment="1">
      <alignment vertical="center"/>
    </xf>
    <xf numFmtId="0" fontId="2" fillId="0" borderId="2" xfId="37" applyFont="1" applyFill="1" applyBorder="1" applyAlignment="1">
      <alignment vertical="center"/>
    </xf>
    <xf numFmtId="0" fontId="1" fillId="9" borderId="2" xfId="37" applyFont="1" applyFill="1" applyBorder="1" applyAlignment="1">
      <alignment vertical="center"/>
    </xf>
    <xf numFmtId="0" fontId="17" fillId="0" borderId="0" xfId="6" applyFont="1"/>
    <xf numFmtId="0" fontId="24" fillId="2" borderId="2" xfId="6" applyFont="1" applyFill="1" applyBorder="1" applyAlignment="1">
      <alignment horizontal="center"/>
    </xf>
    <xf numFmtId="3" fontId="1" fillId="0" borderId="6" xfId="0" applyNumberFormat="1" applyFont="1" applyBorder="1" applyProtection="1">
      <protection locked="0"/>
    </xf>
    <xf numFmtId="3" fontId="1" fillId="0" borderId="4" xfId="0" applyNumberFormat="1" applyFont="1" applyBorder="1" applyProtection="1">
      <protection locked="0"/>
    </xf>
    <xf numFmtId="3" fontId="2" fillId="3" borderId="4" xfId="0" applyNumberFormat="1" applyFont="1" applyFill="1" applyBorder="1" applyProtection="1">
      <protection hidden="1"/>
    </xf>
    <xf numFmtId="3" fontId="2" fillId="2" borderId="27" xfId="0" applyNumberFormat="1" applyFont="1" applyFill="1" applyBorder="1" applyProtection="1">
      <protection hidden="1"/>
    </xf>
    <xf numFmtId="3" fontId="1" fillId="0" borderId="4" xfId="0" applyNumberFormat="1" applyFont="1" applyFill="1" applyBorder="1" applyProtection="1">
      <protection locked="0"/>
    </xf>
    <xf numFmtId="3" fontId="2" fillId="2" borderId="10" xfId="0" applyNumberFormat="1" applyFont="1" applyFill="1" applyBorder="1" applyProtection="1">
      <protection hidden="1"/>
    </xf>
    <xf numFmtId="0" fontId="1" fillId="0" borderId="5" xfId="0" applyFont="1" applyFill="1" applyBorder="1"/>
    <xf numFmtId="3" fontId="1" fillId="0" borderId="2" xfId="0" applyNumberFormat="1" applyFont="1" applyBorder="1" applyProtection="1">
      <protection locked="0"/>
    </xf>
    <xf numFmtId="3" fontId="2" fillId="3" borderId="2" xfId="0" applyNumberFormat="1" applyFont="1" applyFill="1" applyBorder="1" applyProtection="1">
      <protection hidden="1"/>
    </xf>
    <xf numFmtId="3" fontId="2" fillId="2" borderId="28" xfId="0" applyNumberFormat="1" applyFont="1" applyFill="1" applyBorder="1" applyProtection="1">
      <protection hidden="1"/>
    </xf>
    <xf numFmtId="3" fontId="1" fillId="0" borderId="2" xfId="0" applyNumberFormat="1" applyFont="1" applyFill="1" applyBorder="1" applyProtection="1">
      <protection locked="0"/>
    </xf>
    <xf numFmtId="3" fontId="2" fillId="2" borderId="3" xfId="0" applyNumberFormat="1" applyFont="1" applyFill="1" applyBorder="1" applyProtection="1">
      <protection hidden="1"/>
    </xf>
    <xf numFmtId="3" fontId="1" fillId="0" borderId="1" xfId="0" applyNumberFormat="1" applyFont="1" applyBorder="1" applyProtection="1">
      <protection locked="0"/>
    </xf>
    <xf numFmtId="0" fontId="0" fillId="0" borderId="0" xfId="0" applyAlignment="1">
      <alignment horizontal="center"/>
    </xf>
    <xf numFmtId="3" fontId="1" fillId="0" borderId="0" xfId="0" applyNumberFormat="1" applyFont="1" applyBorder="1" applyAlignment="1" applyProtection="1">
      <alignment wrapText="1"/>
      <protection hidden="1"/>
    </xf>
    <xf numFmtId="3" fontId="34" fillId="0" borderId="2" xfId="0" applyNumberFormat="1" applyFont="1" applyBorder="1" applyAlignment="1" applyProtection="1">
      <alignment horizontal="center" vertical="center"/>
      <protection hidden="1"/>
    </xf>
    <xf numFmtId="3" fontId="34" fillId="0" borderId="3" xfId="0" applyNumberFormat="1" applyFont="1" applyBorder="1" applyAlignment="1" applyProtection="1">
      <alignment horizontal="center" vertical="center"/>
      <protection hidden="1"/>
    </xf>
    <xf numFmtId="0" fontId="19" fillId="0" borderId="2"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 fillId="2" borderId="3" xfId="37" applyFont="1" applyFill="1" applyBorder="1" applyAlignment="1">
      <alignment vertical="center"/>
    </xf>
    <xf numFmtId="0" fontId="1" fillId="0" borderId="1" xfId="37" applyBorder="1" applyAlignment="1">
      <alignment horizontal="center" vertical="center"/>
    </xf>
    <xf numFmtId="0" fontId="1" fillId="0" borderId="2" xfId="37" applyBorder="1" applyAlignment="1">
      <alignment horizontal="center" vertical="center"/>
    </xf>
    <xf numFmtId="0" fontId="1" fillId="0" borderId="3" xfId="37" applyBorder="1" applyAlignment="1">
      <alignment horizontal="center" vertical="center"/>
    </xf>
    <xf numFmtId="3" fontId="0" fillId="0" borderId="2" xfId="0" applyNumberFormat="1" applyBorder="1" applyAlignment="1">
      <alignment horizontal="center" vertical="center"/>
    </xf>
    <xf numFmtId="3" fontId="0" fillId="0" borderId="3" xfId="0" applyNumberFormat="1" applyBorder="1" applyAlignment="1">
      <alignment horizontal="center" vertical="center"/>
    </xf>
    <xf numFmtId="3" fontId="0" fillId="0" borderId="0" xfId="0" applyNumberFormat="1" applyAlignment="1">
      <alignment horizontal="center" vertical="center"/>
    </xf>
    <xf numFmtId="3" fontId="0" fillId="0" borderId="7" xfId="0" applyNumberFormat="1" applyBorder="1" applyAlignment="1">
      <alignment horizontal="center" vertical="center"/>
    </xf>
    <xf numFmtId="0" fontId="1" fillId="2" borderId="1" xfId="0" applyFont="1" applyFill="1" applyBorder="1" applyAlignment="1">
      <alignment horizontal="center"/>
    </xf>
    <xf numFmtId="0" fontId="0" fillId="0" borderId="0" xfId="0" applyBorder="1"/>
    <xf numFmtId="3" fontId="1" fillId="0" borderId="8" xfId="0" applyNumberFormat="1" applyFont="1" applyBorder="1" applyAlignment="1" applyProtection="1">
      <alignment horizontal="center" wrapText="1"/>
      <protection hidden="1"/>
    </xf>
    <xf numFmtId="3" fontId="1" fillId="0" borderId="13" xfId="0" applyNumberFormat="1" applyFont="1" applyBorder="1" applyAlignment="1" applyProtection="1">
      <alignment horizontal="center" wrapText="1"/>
      <protection hidden="1"/>
    </xf>
    <xf numFmtId="3" fontId="17" fillId="0" borderId="13" xfId="0" applyNumberFormat="1" applyFont="1" applyBorder="1" applyAlignment="1" applyProtection="1">
      <alignment horizontal="left" wrapText="1"/>
      <protection hidden="1"/>
    </xf>
    <xf numFmtId="3" fontId="1" fillId="0" borderId="10" xfId="0" applyNumberFormat="1" applyFont="1" applyBorder="1" applyAlignment="1" applyProtection="1">
      <alignment horizontal="center" wrapText="1"/>
      <protection hidden="1"/>
    </xf>
    <xf numFmtId="0" fontId="34" fillId="0" borderId="0" xfId="0" applyFont="1" applyAlignment="1">
      <alignment vertical="top" wrapText="1"/>
    </xf>
    <xf numFmtId="0" fontId="0" fillId="0" borderId="11" xfId="0" applyBorder="1"/>
    <xf numFmtId="0" fontId="0" fillId="0" borderId="12" xfId="0" applyBorder="1"/>
    <xf numFmtId="3" fontId="1" fillId="0" borderId="8" xfId="0" applyNumberFormat="1" applyFont="1" applyBorder="1" applyAlignment="1" applyProtection="1">
      <alignment wrapText="1"/>
      <protection hidden="1"/>
    </xf>
    <xf numFmtId="0" fontId="3" fillId="0" borderId="8" xfId="0" applyFont="1" applyFill="1" applyBorder="1"/>
    <xf numFmtId="0" fontId="1" fillId="0" borderId="9" xfId="0" applyFont="1" applyFill="1" applyBorder="1"/>
    <xf numFmtId="3" fontId="2" fillId="2" borderId="28" xfId="0" applyNumberFormat="1" applyFont="1" applyFill="1" applyBorder="1" applyAlignment="1" applyProtection="1">
      <alignment wrapText="1"/>
      <protection hidden="1"/>
    </xf>
    <xf numFmtId="0" fontId="1" fillId="0" borderId="2" xfId="37" applyFont="1" applyFill="1" applyBorder="1" applyAlignment="1">
      <alignment vertical="center"/>
    </xf>
    <xf numFmtId="3" fontId="17" fillId="0" borderId="15" xfId="0" applyNumberFormat="1" applyFont="1" applyBorder="1" applyAlignment="1" applyProtection="1">
      <alignment horizontal="left" wrapText="1"/>
      <protection hidden="1"/>
    </xf>
    <xf numFmtId="0" fontId="1" fillId="0" borderId="1" xfId="0" applyFont="1" applyBorder="1" applyAlignment="1">
      <alignment horizontal="center" vertical="center"/>
    </xf>
    <xf numFmtId="0" fontId="0" fillId="0" borderId="2" xfId="0" applyBorder="1" applyAlignment="1">
      <alignment horizontal="center" vertical="center"/>
    </xf>
    <xf numFmtId="3" fontId="1" fillId="0" borderId="11" xfId="0" applyNumberFormat="1" applyFont="1" applyBorder="1" applyAlignment="1" applyProtection="1">
      <alignment horizontal="center"/>
      <protection hidden="1"/>
    </xf>
    <xf numFmtId="3" fontId="2" fillId="2" borderId="2" xfId="0" applyNumberFormat="1" applyFont="1" applyFill="1" applyBorder="1" applyAlignment="1" applyProtection="1">
      <alignment wrapText="1"/>
      <protection hidden="1"/>
    </xf>
    <xf numFmtId="0" fontId="0" fillId="0" borderId="5" xfId="0" applyBorder="1"/>
    <xf numFmtId="3" fontId="0" fillId="0" borderId="0" xfId="0" applyNumberFormat="1" applyBorder="1"/>
    <xf numFmtId="3" fontId="1" fillId="0" borderId="0" xfId="0" applyNumberFormat="1" applyFont="1" applyBorder="1"/>
    <xf numFmtId="0" fontId="2" fillId="2" borderId="1" xfId="37" applyFont="1" applyFill="1" applyBorder="1" applyAlignment="1">
      <alignment vertical="center"/>
    </xf>
    <xf numFmtId="3" fontId="1" fillId="6" borderId="1" xfId="0" applyNumberFormat="1" applyFont="1" applyFill="1" applyBorder="1" applyAlignment="1" applyProtection="1">
      <alignment horizontal="center" vertical="center" wrapText="1"/>
      <protection hidden="1"/>
    </xf>
    <xf numFmtId="0" fontId="1" fillId="6" borderId="1" xfId="0" applyNumberFormat="1" applyFont="1" applyFill="1" applyBorder="1" applyAlignment="1" applyProtection="1">
      <alignment horizontal="center" vertical="center" wrapText="1"/>
      <protection hidden="1"/>
    </xf>
    <xf numFmtId="0" fontId="1" fillId="6" borderId="13" xfId="0" applyNumberFormat="1" applyFont="1" applyFill="1" applyBorder="1" applyAlignment="1" applyProtection="1">
      <alignment horizontal="center" vertical="center" wrapText="1"/>
      <protection hidden="1"/>
    </xf>
    <xf numFmtId="3" fontId="3" fillId="6" borderId="5" xfId="0" applyNumberFormat="1" applyFont="1" applyFill="1" applyBorder="1" applyAlignment="1" applyProtection="1">
      <alignment horizontal="center" vertical="center"/>
      <protection hidden="1"/>
    </xf>
    <xf numFmtId="3" fontId="3" fillId="6" borderId="0" xfId="0" applyNumberFormat="1" applyFont="1" applyFill="1" applyBorder="1" applyAlignment="1" applyProtection="1">
      <alignment horizontal="center" vertical="center"/>
      <protection hidden="1"/>
    </xf>
    <xf numFmtId="1" fontId="1" fillId="6" borderId="2" xfId="0" applyNumberFormat="1" applyFont="1" applyFill="1" applyBorder="1" applyAlignment="1" applyProtection="1">
      <alignment horizontal="center" vertical="center" wrapText="1"/>
      <protection hidden="1"/>
    </xf>
    <xf numFmtId="1" fontId="1" fillId="6" borderId="2" xfId="0" applyNumberFormat="1" applyFont="1" applyFill="1" applyBorder="1" applyAlignment="1" applyProtection="1">
      <alignment horizontal="center" vertical="center"/>
      <protection hidden="1"/>
    </xf>
    <xf numFmtId="1" fontId="1" fillId="6" borderId="0" xfId="0" applyNumberFormat="1" applyFont="1" applyFill="1" applyBorder="1" applyAlignment="1" applyProtection="1">
      <alignment horizontal="center" vertical="center"/>
      <protection hidden="1"/>
    </xf>
    <xf numFmtId="1" fontId="1" fillId="6" borderId="3" xfId="0" applyNumberFormat="1" applyFont="1" applyFill="1" applyBorder="1" applyAlignment="1" applyProtection="1">
      <alignment horizontal="center" vertical="center" wrapText="1"/>
      <protection hidden="1"/>
    </xf>
    <xf numFmtId="1" fontId="1" fillId="6" borderId="3" xfId="0" applyNumberFormat="1" applyFont="1" applyFill="1" applyBorder="1" applyAlignment="1" applyProtection="1">
      <alignment horizontal="center" vertical="center"/>
      <protection hidden="1"/>
    </xf>
    <xf numFmtId="1" fontId="1" fillId="6" borderId="15" xfId="0" applyNumberFormat="1" applyFont="1" applyFill="1" applyBorder="1" applyAlignment="1" applyProtection="1">
      <alignment horizontal="center" vertical="center"/>
      <protection hidden="1"/>
    </xf>
    <xf numFmtId="0" fontId="1" fillId="0" borderId="2" xfId="37" applyFont="1" applyFill="1" applyBorder="1" applyAlignment="1">
      <alignment vertical="center"/>
    </xf>
    <xf numFmtId="3" fontId="1" fillId="6" borderId="1" xfId="0" applyNumberFormat="1" applyFont="1" applyFill="1" applyBorder="1" applyAlignment="1" applyProtection="1">
      <alignment horizontal="center" vertical="top" wrapText="1"/>
      <protection hidden="1"/>
    </xf>
    <xf numFmtId="3" fontId="34" fillId="0" borderId="2" xfId="0" applyNumberFormat="1" applyFont="1" applyBorder="1" applyAlignment="1" applyProtection="1">
      <alignment horizontal="center" vertical="center" wrapText="1"/>
      <protection hidden="1"/>
    </xf>
    <xf numFmtId="3" fontId="1" fillId="0" borderId="2" xfId="0" applyNumberFormat="1" applyFont="1" applyBorder="1" applyAlignment="1" applyProtection="1">
      <alignment wrapText="1"/>
      <protection locked="0"/>
    </xf>
    <xf numFmtId="3" fontId="1" fillId="0" borderId="4" xfId="0" applyNumberFormat="1" applyFont="1" applyBorder="1" applyAlignment="1" applyProtection="1">
      <alignment wrapText="1"/>
      <protection locked="0"/>
    </xf>
    <xf numFmtId="3" fontId="1" fillId="0" borderId="0" xfId="0" applyNumberFormat="1" applyFont="1" applyAlignment="1" applyProtection="1">
      <alignment wrapText="1"/>
      <protection hidden="1"/>
    </xf>
    <xf numFmtId="3" fontId="21" fillId="0" borderId="5" xfId="0" applyNumberFormat="1" applyFont="1" applyBorder="1" applyAlignment="1">
      <alignment horizontal="left" wrapText="1" indent="1"/>
    </xf>
    <xf numFmtId="3" fontId="1" fillId="0" borderId="5" xfId="0" applyNumberFormat="1" applyFont="1" applyBorder="1" applyAlignment="1">
      <alignment horizontal="left" indent="2"/>
    </xf>
    <xf numFmtId="3" fontId="21" fillId="0" borderId="2" xfId="0" applyNumberFormat="1" applyFont="1" applyBorder="1" applyAlignment="1">
      <alignment horizontal="left" wrapText="1" indent="1"/>
    </xf>
    <xf numFmtId="3" fontId="1" fillId="0" borderId="2" xfId="0" applyNumberFormat="1" applyFont="1" applyBorder="1" applyAlignment="1" applyProtection="1">
      <alignment wrapText="1"/>
      <protection hidden="1"/>
    </xf>
    <xf numFmtId="3" fontId="2" fillId="3" borderId="2" xfId="0" applyNumberFormat="1" applyFont="1" applyFill="1" applyBorder="1" applyAlignment="1" applyProtection="1">
      <alignment wrapText="1"/>
      <protection hidden="1"/>
    </xf>
    <xf numFmtId="0" fontId="1" fillId="0" borderId="2" xfId="37" applyFont="1" applyFill="1" applyBorder="1" applyAlignment="1">
      <alignment horizontal="left" vertical="center" wrapText="1" indent="5"/>
    </xf>
    <xf numFmtId="0" fontId="1" fillId="0" borderId="2" xfId="37" applyFont="1" applyFill="1" applyBorder="1" applyAlignment="1">
      <alignment horizontal="left" vertical="center" indent="5"/>
    </xf>
    <xf numFmtId="0" fontId="1" fillId="0" borderId="2" xfId="37" applyFont="1" applyBorder="1" applyAlignment="1">
      <alignment horizontal="left" vertical="center" indent="2"/>
    </xf>
    <xf numFmtId="1" fontId="1" fillId="6" borderId="1" xfId="0" applyNumberFormat="1" applyFont="1" applyFill="1" applyBorder="1" applyAlignment="1" applyProtection="1">
      <alignment horizontal="center" vertical="top" wrapText="1"/>
      <protection hidden="1"/>
    </xf>
    <xf numFmtId="0" fontId="3" fillId="2" borderId="3" xfId="0" applyFont="1" applyFill="1" applyBorder="1" applyAlignment="1">
      <alignment horizontal="left" vertical="top" wrapText="1"/>
    </xf>
    <xf numFmtId="0" fontId="1" fillId="0" borderId="2" xfId="0" applyFont="1" applyBorder="1" applyAlignment="1">
      <alignment horizontal="center" vertical="center"/>
    </xf>
    <xf numFmtId="3" fontId="1" fillId="0" borderId="2" xfId="0" applyNumberFormat="1" applyFont="1" applyBorder="1" applyAlignment="1">
      <alignment horizontal="center" vertical="center"/>
    </xf>
    <xf numFmtId="0" fontId="16" fillId="10" borderId="0" xfId="37" applyFont="1" applyFill="1" applyBorder="1" applyAlignment="1" applyProtection="1">
      <alignment horizontal="center" vertical="center" wrapText="1"/>
    </xf>
    <xf numFmtId="0" fontId="4" fillId="10" borderId="0" xfId="37" applyFont="1" applyFill="1" applyBorder="1" applyProtection="1"/>
    <xf numFmtId="0" fontId="4" fillId="0" borderId="0" xfId="37" applyFont="1" applyFill="1" applyBorder="1" applyProtection="1"/>
    <xf numFmtId="4" fontId="4" fillId="10" borderId="0" xfId="37" applyNumberFormat="1" applyFont="1" applyFill="1" applyBorder="1" applyAlignment="1" applyProtection="1">
      <alignment horizontal="center" vertical="center" wrapText="1"/>
    </xf>
    <xf numFmtId="0" fontId="4" fillId="0" borderId="0" xfId="37" applyFont="1" applyBorder="1" applyProtection="1"/>
    <xf numFmtId="0" fontId="2" fillId="10" borderId="15" xfId="37" applyFont="1" applyFill="1" applyBorder="1" applyProtection="1"/>
    <xf numFmtId="1" fontId="4" fillId="10" borderId="0" xfId="37" applyNumberFormat="1" applyFont="1" applyFill="1" applyBorder="1" applyAlignment="1" applyProtection="1">
      <alignment horizontal="center" vertical="center" wrapText="1"/>
    </xf>
    <xf numFmtId="1" fontId="4" fillId="10" borderId="0" xfId="37" applyNumberFormat="1" applyFont="1" applyFill="1" applyBorder="1" applyProtection="1"/>
    <xf numFmtId="0" fontId="17" fillId="10" borderId="0" xfId="37" applyFont="1" applyFill="1" applyBorder="1" applyAlignment="1" applyProtection="1">
      <alignment horizontal="left" vertical="center"/>
    </xf>
    <xf numFmtId="0" fontId="4" fillId="10" borderId="0" xfId="37" applyFont="1" applyFill="1" applyBorder="1" applyAlignment="1" applyProtection="1">
      <alignment horizontal="right" vertical="top" wrapText="1"/>
    </xf>
    <xf numFmtId="0" fontId="1" fillId="10" borderId="0" xfId="37" applyFont="1" applyFill="1" applyBorder="1" applyAlignment="1" applyProtection="1">
      <alignment horizontal="center" vertical="center" wrapText="1"/>
    </xf>
    <xf numFmtId="0" fontId="4" fillId="10" borderId="0" xfId="37" applyFont="1" applyFill="1" applyBorder="1" applyAlignment="1" applyProtection="1">
      <alignment horizontal="center" vertical="center" wrapText="1"/>
    </xf>
    <xf numFmtId="0" fontId="36" fillId="10" borderId="0" xfId="37" applyFont="1" applyFill="1" applyAlignment="1"/>
    <xf numFmtId="0" fontId="4" fillId="10" borderId="0" xfId="37" applyFont="1" applyFill="1" applyAlignment="1"/>
    <xf numFmtId="0" fontId="1" fillId="10" borderId="0" xfId="37" applyFill="1"/>
    <xf numFmtId="0" fontId="36" fillId="11" borderId="29" xfId="37" applyFont="1" applyFill="1" applyBorder="1" applyAlignment="1" applyProtection="1">
      <alignment horizontal="left" vertical="top" wrapText="1"/>
    </xf>
    <xf numFmtId="0" fontId="36" fillId="11" borderId="30" xfId="37" applyFont="1" applyFill="1" applyBorder="1" applyAlignment="1" applyProtection="1">
      <alignment horizontal="left" vertical="top" wrapText="1"/>
    </xf>
    <xf numFmtId="165" fontId="36" fillId="11" borderId="31" xfId="37" applyNumberFormat="1" applyFont="1" applyFill="1" applyBorder="1" applyAlignment="1" applyProtection="1">
      <alignment horizontal="right" vertical="top" wrapText="1"/>
    </xf>
    <xf numFmtId="165" fontId="4" fillId="10" borderId="0" xfId="37" applyNumberFormat="1" applyFont="1" applyFill="1" applyAlignment="1"/>
    <xf numFmtId="0" fontId="4" fillId="12" borderId="32" xfId="37" applyFont="1" applyFill="1" applyBorder="1" applyAlignment="1" applyProtection="1">
      <alignment horizontal="left" vertical="top" wrapText="1"/>
    </xf>
    <xf numFmtId="0" fontId="4" fillId="12" borderId="33" xfId="37" applyFont="1" applyFill="1" applyBorder="1" applyAlignment="1" applyProtection="1">
      <alignment horizontal="left" vertical="top" wrapText="1"/>
    </xf>
    <xf numFmtId="165" fontId="4" fillId="12" borderId="34" xfId="37" applyNumberFormat="1" applyFont="1" applyFill="1" applyBorder="1" applyAlignment="1" applyProtection="1">
      <alignment horizontal="right" vertical="top" wrapText="1"/>
    </xf>
    <xf numFmtId="0" fontId="4" fillId="13" borderId="35" xfId="37" applyFont="1" applyFill="1" applyBorder="1" applyAlignment="1" applyProtection="1">
      <alignment horizontal="left" vertical="top" wrapText="1"/>
    </xf>
    <xf numFmtId="0" fontId="4" fillId="13" borderId="36" xfId="37" quotePrefix="1" applyFont="1" applyFill="1" applyBorder="1" applyAlignment="1" applyProtection="1">
      <alignment horizontal="left" vertical="top" wrapText="1"/>
    </xf>
    <xf numFmtId="165" fontId="4" fillId="13" borderId="37" xfId="37" quotePrefix="1" applyNumberFormat="1" applyFont="1" applyFill="1" applyBorder="1" applyAlignment="1" applyProtection="1">
      <alignment horizontal="right" vertical="top" wrapText="1"/>
    </xf>
    <xf numFmtId="4" fontId="1" fillId="0" borderId="0" xfId="37" applyNumberFormat="1"/>
    <xf numFmtId="0" fontId="4" fillId="10" borderId="0" xfId="37" applyFont="1" applyFill="1" applyBorder="1" applyAlignment="1"/>
    <xf numFmtId="165" fontId="4" fillId="10" borderId="0" xfId="37" applyNumberFormat="1" applyFont="1" applyFill="1" applyBorder="1" applyAlignment="1"/>
    <xf numFmtId="0" fontId="36" fillId="10" borderId="0" xfId="37" applyFont="1" applyFill="1" applyBorder="1" applyAlignment="1" applyProtection="1">
      <alignment horizontal="left"/>
    </xf>
    <xf numFmtId="165" fontId="4" fillId="10" borderId="12" xfId="37" applyNumberFormat="1" applyFont="1" applyFill="1" applyBorder="1" applyAlignment="1"/>
    <xf numFmtId="165" fontId="4" fillId="10" borderId="2" xfId="37" applyNumberFormat="1" applyFont="1" applyFill="1" applyBorder="1" applyAlignment="1"/>
    <xf numFmtId="165" fontId="4" fillId="10" borderId="0" xfId="37" applyNumberFormat="1" applyFont="1" applyFill="1" applyBorder="1" applyProtection="1"/>
    <xf numFmtId="0" fontId="4" fillId="10" borderId="13" xfId="37" applyFont="1" applyFill="1" applyBorder="1" applyAlignment="1"/>
    <xf numFmtId="49" fontId="36" fillId="10" borderId="0" xfId="37" applyNumberFormat="1" applyFont="1" applyFill="1" applyBorder="1" applyAlignment="1" applyProtection="1">
      <alignment horizontal="center" vertical="center"/>
    </xf>
    <xf numFmtId="0" fontId="36" fillId="10" borderId="0" xfId="37" applyFont="1" applyFill="1" applyBorder="1" applyAlignment="1" applyProtection="1">
      <alignment horizontal="left" vertical="top" wrapText="1"/>
    </xf>
    <xf numFmtId="166" fontId="4" fillId="10" borderId="0" xfId="37" applyNumberFormat="1" applyFont="1" applyFill="1" applyBorder="1" applyAlignment="1" applyProtection="1">
      <alignment horizontal="right" vertical="top" wrapText="1"/>
    </xf>
    <xf numFmtId="167" fontId="4" fillId="10" borderId="0" xfId="37" applyNumberFormat="1" applyFont="1" applyFill="1" applyBorder="1" applyAlignment="1" applyProtection="1">
      <alignment horizontal="right" vertical="top" wrapText="1"/>
    </xf>
    <xf numFmtId="49" fontId="36" fillId="10" borderId="0" xfId="37" applyNumberFormat="1" applyFont="1" applyFill="1" applyBorder="1" applyAlignment="1" applyProtection="1">
      <alignment horizontal="left" vertical="top" wrapText="1"/>
    </xf>
    <xf numFmtId="168" fontId="4" fillId="10" borderId="0" xfId="37" applyNumberFormat="1" applyFont="1" applyFill="1" applyBorder="1" applyAlignment="1" applyProtection="1">
      <alignment horizontal="right" vertical="top" wrapText="1"/>
    </xf>
    <xf numFmtId="165" fontId="4" fillId="10" borderId="0" xfId="37" applyNumberFormat="1" applyFont="1" applyFill="1" applyBorder="1" applyAlignment="1" applyProtection="1">
      <alignment horizontal="right" vertical="top" wrapText="1"/>
    </xf>
    <xf numFmtId="3" fontId="3" fillId="0" borderId="2" xfId="0" applyNumberFormat="1" applyFont="1" applyBorder="1"/>
    <xf numFmtId="3" fontId="3" fillId="0" borderId="2" xfId="0" applyNumberFormat="1" applyFont="1" applyFill="1" applyBorder="1"/>
    <xf numFmtId="3" fontId="24" fillId="0" borderId="2" xfId="6" applyNumberFormat="1" applyFont="1" applyBorder="1"/>
    <xf numFmtId="3" fontId="2" fillId="3" borderId="7" xfId="0" applyNumberFormat="1" applyFont="1" applyFill="1" applyBorder="1"/>
    <xf numFmtId="3" fontId="3" fillId="0" borderId="1" xfId="0" applyNumberFormat="1" applyFont="1" applyFill="1" applyBorder="1"/>
    <xf numFmtId="3" fontId="3" fillId="0" borderId="13" xfId="0" applyNumberFormat="1" applyFont="1" applyFill="1" applyBorder="1"/>
    <xf numFmtId="3" fontId="3" fillId="0" borderId="8" xfId="0" applyNumberFormat="1" applyFont="1" applyFill="1" applyBorder="1"/>
    <xf numFmtId="3" fontId="3" fillId="0" borderId="8" xfId="0" applyNumberFormat="1" applyFont="1" applyBorder="1"/>
    <xf numFmtId="3" fontId="3" fillId="0" borderId="1" xfId="0" applyNumberFormat="1" applyFont="1" applyBorder="1"/>
    <xf numFmtId="3" fontId="3" fillId="0" borderId="6" xfId="0" applyNumberFormat="1" applyFont="1" applyBorder="1"/>
    <xf numFmtId="3" fontId="3" fillId="0" borderId="0" xfId="0" applyNumberFormat="1" applyFont="1" applyFill="1" applyBorder="1"/>
    <xf numFmtId="3" fontId="3" fillId="0" borderId="5" xfId="0" applyNumberFormat="1" applyFont="1" applyFill="1" applyBorder="1"/>
    <xf numFmtId="3" fontId="3" fillId="0" borderId="5" xfId="0" applyNumberFormat="1" applyFont="1" applyBorder="1"/>
    <xf numFmtId="3" fontId="3" fillId="0" borderId="4" xfId="0" applyNumberFormat="1" applyFont="1" applyBorder="1"/>
    <xf numFmtId="3" fontId="3" fillId="0" borderId="3" xfId="0" applyNumberFormat="1" applyFont="1" applyFill="1" applyBorder="1"/>
    <xf numFmtId="3" fontId="3" fillId="0" borderId="15" xfId="0" applyNumberFormat="1" applyFont="1" applyFill="1" applyBorder="1"/>
    <xf numFmtId="3" fontId="3" fillId="0" borderId="9" xfId="0" applyNumberFormat="1" applyFont="1" applyFill="1" applyBorder="1"/>
    <xf numFmtId="3" fontId="3" fillId="0" borderId="9" xfId="0" applyNumberFormat="1" applyFont="1" applyBorder="1"/>
    <xf numFmtId="3" fontId="3" fillId="0" borderId="3" xfId="0" applyNumberFormat="1" applyFont="1" applyBorder="1"/>
    <xf numFmtId="3" fontId="3" fillId="0" borderId="10" xfId="0" applyNumberFormat="1" applyFont="1" applyBorder="1"/>
    <xf numFmtId="3" fontId="3" fillId="8" borderId="2" xfId="0" applyNumberFormat="1" applyFont="1" applyFill="1" applyBorder="1"/>
    <xf numFmtId="3" fontId="0" fillId="0" borderId="1" xfId="0" applyNumberFormat="1" applyFill="1" applyBorder="1" applyAlignment="1">
      <alignment horizontal="center"/>
    </xf>
    <xf numFmtId="3" fontId="0" fillId="8" borderId="3" xfId="0" applyNumberFormat="1" applyFill="1" applyBorder="1"/>
    <xf numFmtId="0" fontId="1" fillId="0" borderId="2" xfId="37" applyFont="1" applyFill="1" applyBorder="1" applyAlignment="1">
      <alignment horizontal="right" vertical="center"/>
    </xf>
    <xf numFmtId="1" fontId="1" fillId="0" borderId="2" xfId="37" applyNumberFormat="1" applyFont="1" applyBorder="1" applyAlignment="1">
      <alignment vertical="center"/>
    </xf>
    <xf numFmtId="1" fontId="1" fillId="0" borderId="3" xfId="37" applyNumberFormat="1" applyFont="1" applyBorder="1" applyAlignment="1">
      <alignment vertical="center"/>
    </xf>
    <xf numFmtId="1" fontId="1" fillId="0" borderId="7" xfId="37" applyNumberFormat="1" applyFont="1" applyBorder="1" applyAlignment="1">
      <alignment vertical="center"/>
    </xf>
    <xf numFmtId="3" fontId="1" fillId="0" borderId="8" xfId="37" applyNumberFormat="1" applyFont="1" applyBorder="1" applyAlignment="1" applyProtection="1">
      <alignment horizontal="left" wrapText="1"/>
      <protection hidden="1"/>
    </xf>
    <xf numFmtId="3" fontId="1" fillId="0" borderId="13" xfId="37" applyNumberFormat="1" applyFont="1" applyBorder="1" applyAlignment="1" applyProtection="1">
      <alignment horizontal="left" wrapText="1"/>
      <protection hidden="1"/>
    </xf>
    <xf numFmtId="3" fontId="17" fillId="0" borderId="13" xfId="37" applyNumberFormat="1" applyFont="1" applyBorder="1" applyAlignment="1" applyProtection="1">
      <alignment horizontal="left" wrapText="1"/>
      <protection hidden="1"/>
    </xf>
    <xf numFmtId="0" fontId="29" fillId="0" borderId="1" xfId="37" applyFont="1" applyFill="1" applyBorder="1" applyAlignment="1">
      <alignment horizontal="center" vertical="center" wrapText="1"/>
    </xf>
    <xf numFmtId="0" fontId="29" fillId="2" borderId="1" xfId="37" applyFont="1" applyFill="1" applyBorder="1" applyAlignment="1">
      <alignment horizontal="left" vertical="center" wrapText="1"/>
    </xf>
    <xf numFmtId="0" fontId="29" fillId="2" borderId="8" xfId="37" applyFont="1" applyFill="1" applyBorder="1" applyAlignment="1">
      <alignment vertical="center" wrapText="1"/>
    </xf>
    <xf numFmtId="0" fontId="29" fillId="2" borderId="1" xfId="37" applyFont="1" applyFill="1" applyBorder="1" applyAlignment="1">
      <alignment horizontal="center" vertical="center" wrapText="1"/>
    </xf>
    <xf numFmtId="3" fontId="1" fillId="6" borderId="1" xfId="37" applyNumberFormat="1" applyFont="1" applyFill="1" applyBorder="1" applyAlignment="1" applyProtection="1">
      <alignment horizontal="center" vertical="center" wrapText="1"/>
      <protection hidden="1"/>
    </xf>
    <xf numFmtId="0" fontId="1" fillId="6" borderId="13" xfId="37" applyNumberFormat="1" applyFont="1" applyFill="1" applyBorder="1" applyAlignment="1" applyProtection="1">
      <alignment horizontal="center" vertical="center" wrapText="1"/>
      <protection hidden="1"/>
    </xf>
    <xf numFmtId="0" fontId="1" fillId="6" borderId="1" xfId="37" applyNumberFormat="1" applyFont="1" applyFill="1" applyBorder="1" applyAlignment="1" applyProtection="1">
      <alignment horizontal="center" vertical="center" wrapText="1"/>
      <protection hidden="1"/>
    </xf>
    <xf numFmtId="0" fontId="1" fillId="0" borderId="0" xfId="37" applyFill="1" applyAlignment="1"/>
    <xf numFmtId="0" fontId="29" fillId="0" borderId="3" xfId="37" applyFont="1" applyFill="1" applyBorder="1" applyAlignment="1">
      <alignment horizontal="center" vertical="center" wrapText="1"/>
    </xf>
    <xf numFmtId="0" fontId="29" fillId="2" borderId="3" xfId="37" applyFont="1" applyFill="1" applyBorder="1" applyAlignment="1">
      <alignment horizontal="center" vertical="center" wrapText="1"/>
    </xf>
    <xf numFmtId="1" fontId="1" fillId="6" borderId="3" xfId="37" applyNumberFormat="1" applyFont="1" applyFill="1" applyBorder="1" applyAlignment="1" applyProtection="1">
      <alignment horizontal="center" vertical="center" wrapText="1"/>
      <protection hidden="1"/>
    </xf>
    <xf numFmtId="1" fontId="1" fillId="6" borderId="3" xfId="37" applyNumberFormat="1" applyFont="1" applyFill="1" applyBorder="1" applyAlignment="1" applyProtection="1">
      <alignment horizontal="center" vertical="center"/>
      <protection hidden="1"/>
    </xf>
    <xf numFmtId="1" fontId="1" fillId="6" borderId="15" xfId="37" applyNumberFormat="1" applyFont="1" applyFill="1" applyBorder="1" applyAlignment="1" applyProtection="1">
      <alignment horizontal="center" vertical="center"/>
      <protection hidden="1"/>
    </xf>
    <xf numFmtId="38" fontId="29" fillId="0" borderId="2" xfId="37" applyNumberFormat="1" applyFont="1" applyBorder="1"/>
    <xf numFmtId="0" fontId="31" fillId="0" borderId="2" xfId="37" applyFont="1" applyBorder="1"/>
    <xf numFmtId="38" fontId="1" fillId="0" borderId="5" xfId="37" applyNumberFormat="1" applyBorder="1" applyAlignment="1">
      <alignment horizontal="left" wrapText="1"/>
    </xf>
    <xf numFmtId="38" fontId="1" fillId="5" borderId="2" xfId="37" applyNumberFormat="1" applyFill="1" applyBorder="1" applyAlignment="1">
      <alignment horizontal="left" wrapText="1"/>
    </xf>
    <xf numFmtId="38" fontId="1" fillId="0" borderId="2" xfId="37" applyNumberFormat="1" applyFill="1" applyBorder="1"/>
    <xf numFmtId="38" fontId="1" fillId="0" borderId="2" xfId="37" applyNumberFormat="1" applyBorder="1"/>
    <xf numFmtId="38" fontId="1" fillId="0" borderId="5" xfId="37" applyNumberFormat="1" applyBorder="1"/>
    <xf numFmtId="0" fontId="29" fillId="0" borderId="2" xfId="37" applyFont="1" applyBorder="1"/>
    <xf numFmtId="38" fontId="1" fillId="0" borderId="5" xfId="37" applyNumberFormat="1" applyFont="1" applyBorder="1" applyAlignment="1">
      <alignment horizontal="left" wrapText="1"/>
    </xf>
    <xf numFmtId="38" fontId="1" fillId="0" borderId="4" xfId="37" applyNumberFormat="1" applyFill="1" applyBorder="1"/>
    <xf numFmtId="38" fontId="1" fillId="0" borderId="4" xfId="37" applyNumberFormat="1" applyBorder="1"/>
    <xf numFmtId="0" fontId="1" fillId="0" borderId="0" xfId="37" applyBorder="1"/>
    <xf numFmtId="38" fontId="1" fillId="0" borderId="4" xfId="37" applyNumberFormat="1" applyFill="1" applyBorder="1" applyAlignment="1">
      <alignment horizontal="right"/>
    </xf>
    <xf numFmtId="38" fontId="1" fillId="0" borderId="2" xfId="37" applyNumberFormat="1" applyFill="1" applyBorder="1" applyAlignment="1">
      <alignment horizontal="right"/>
    </xf>
    <xf numFmtId="0" fontId="29" fillId="3" borderId="2" xfId="37" applyFont="1" applyFill="1" applyBorder="1"/>
    <xf numFmtId="38" fontId="1" fillId="3" borderId="5" xfId="37" applyNumberFormat="1" applyFill="1" applyBorder="1" applyAlignment="1">
      <alignment horizontal="left" wrapText="1"/>
    </xf>
    <xf numFmtId="38" fontId="1" fillId="3" borderId="2" xfId="37" applyNumberFormat="1" applyFill="1" applyBorder="1" applyAlignment="1">
      <alignment horizontal="left" wrapText="1"/>
    </xf>
    <xf numFmtId="38" fontId="2" fillId="3" borderId="4" xfId="37" applyNumberFormat="1" applyFont="1" applyFill="1" applyBorder="1"/>
    <xf numFmtId="38" fontId="2" fillId="3" borderId="2" xfId="37" applyNumberFormat="1" applyFont="1" applyFill="1" applyBorder="1"/>
    <xf numFmtId="38" fontId="2" fillId="3" borderId="0" xfId="37" applyNumberFormat="1" applyFont="1" applyFill="1" applyBorder="1"/>
    <xf numFmtId="49" fontId="29" fillId="0" borderId="2" xfId="37" applyNumberFormat="1" applyFont="1" applyBorder="1"/>
    <xf numFmtId="38" fontId="1" fillId="0" borderId="5" xfId="37" applyNumberFormat="1" applyBorder="1" applyAlignment="1">
      <alignment horizontal="left"/>
    </xf>
    <xf numFmtId="38" fontId="1" fillId="5" borderId="2" xfId="37" applyNumberFormat="1" applyFill="1" applyBorder="1" applyAlignment="1">
      <alignment horizontal="left"/>
    </xf>
    <xf numFmtId="38" fontId="1" fillId="0" borderId="5" xfId="37" applyNumberFormat="1" applyFill="1" applyBorder="1"/>
    <xf numFmtId="38" fontId="29" fillId="0" borderId="5" xfId="37" applyNumberFormat="1" applyFont="1" applyFill="1" applyBorder="1"/>
    <xf numFmtId="0" fontId="29" fillId="3" borderId="5" xfId="37" applyFont="1" applyFill="1" applyBorder="1" applyAlignment="1"/>
    <xf numFmtId="38" fontId="1" fillId="3" borderId="4" xfId="37" applyNumberFormat="1" applyFill="1" applyBorder="1" applyAlignment="1">
      <alignment horizontal="left" wrapText="1"/>
    </xf>
    <xf numFmtId="38" fontId="2" fillId="3" borderId="5" xfId="37" applyNumberFormat="1" applyFont="1" applyFill="1" applyBorder="1"/>
    <xf numFmtId="0" fontId="29" fillId="0" borderId="5" xfId="37" applyFont="1" applyFill="1" applyBorder="1" applyAlignment="1"/>
    <xf numFmtId="38" fontId="1" fillId="0" borderId="2" xfId="37" applyNumberFormat="1" applyFill="1" applyBorder="1" applyAlignment="1">
      <alignment horizontal="left" wrapText="1"/>
    </xf>
    <xf numFmtId="38" fontId="1" fillId="0" borderId="4" xfId="37" applyNumberFormat="1" applyFill="1" applyBorder="1" applyAlignment="1">
      <alignment horizontal="left" wrapText="1"/>
    </xf>
    <xf numFmtId="38" fontId="1" fillId="5" borderId="4" xfId="37" applyNumberFormat="1" applyFill="1" applyBorder="1" applyAlignment="1">
      <alignment horizontal="left" wrapText="1"/>
    </xf>
    <xf numFmtId="38" fontId="2" fillId="0" borderId="2" xfId="37" applyNumberFormat="1" applyFont="1" applyFill="1" applyBorder="1"/>
    <xf numFmtId="38" fontId="2" fillId="0" borderId="0" xfId="37" applyNumberFormat="1" applyFont="1" applyFill="1" applyBorder="1"/>
    <xf numFmtId="38" fontId="2" fillId="0" borderId="5" xfId="37" applyNumberFormat="1" applyFont="1" applyFill="1" applyBorder="1"/>
    <xf numFmtId="0" fontId="1" fillId="0" borderId="0" xfId="37" applyFill="1" applyBorder="1"/>
    <xf numFmtId="0" fontId="1" fillId="0" borderId="0" xfId="37" applyFill="1"/>
    <xf numFmtId="38" fontId="29" fillId="0" borderId="2" xfId="37" applyNumberFormat="1" applyFont="1" applyFill="1" applyBorder="1"/>
    <xf numFmtId="0" fontId="31" fillId="0" borderId="2" xfId="37" applyFont="1" applyFill="1" applyBorder="1"/>
    <xf numFmtId="38" fontId="1" fillId="0" borderId="5" xfId="37" applyNumberFormat="1" applyFill="1" applyBorder="1" applyAlignment="1">
      <alignment horizontal="left" wrapText="1"/>
    </xf>
    <xf numFmtId="49" fontId="29" fillId="0" borderId="2" xfId="37" applyNumberFormat="1" applyFont="1" applyFill="1" applyBorder="1"/>
    <xf numFmtId="38" fontId="1" fillId="0" borderId="5" xfId="37" applyNumberFormat="1" applyFont="1" applyFill="1" applyBorder="1" applyAlignment="1">
      <alignment horizontal="left" wrapText="1"/>
    </xf>
    <xf numFmtId="0" fontId="1" fillId="0" borderId="0" xfId="37" applyFill="1" applyBorder="1" applyAlignment="1">
      <alignment wrapText="1"/>
    </xf>
    <xf numFmtId="0" fontId="1" fillId="0" borderId="2" xfId="37" applyFill="1" applyBorder="1" applyAlignment="1">
      <alignment wrapText="1"/>
    </xf>
    <xf numFmtId="0" fontId="1" fillId="5" borderId="2" xfId="37" applyFill="1" applyBorder="1" applyAlignment="1">
      <alignment wrapText="1"/>
    </xf>
    <xf numFmtId="0" fontId="29" fillId="0" borderId="2" xfId="37" applyFont="1" applyFill="1" applyBorder="1"/>
    <xf numFmtId="38" fontId="29" fillId="0" borderId="2" xfId="37" applyNumberFormat="1" applyFont="1" applyFill="1" applyBorder="1" applyAlignment="1">
      <alignment vertical="top"/>
    </xf>
    <xf numFmtId="0" fontId="31" fillId="0" borderId="2" xfId="37" applyFont="1" applyFill="1" applyBorder="1" applyAlignment="1">
      <alignment vertical="top" wrapText="1"/>
    </xf>
    <xf numFmtId="38" fontId="29" fillId="0" borderId="5" xfId="37" applyNumberFormat="1" applyFont="1" applyBorder="1"/>
    <xf numFmtId="0" fontId="29" fillId="3" borderId="5" xfId="37" applyFont="1" applyFill="1" applyBorder="1"/>
    <xf numFmtId="38" fontId="1" fillId="3" borderId="5" xfId="37" applyNumberFormat="1" applyFill="1" applyBorder="1" applyAlignment="1">
      <alignment wrapText="1"/>
    </xf>
    <xf numFmtId="38" fontId="1" fillId="3" borderId="2" xfId="37" applyNumberFormat="1" applyFill="1" applyBorder="1" applyAlignment="1">
      <alignment wrapText="1"/>
    </xf>
    <xf numFmtId="38" fontId="29" fillId="0" borderId="2" xfId="37" applyNumberFormat="1" applyFont="1" applyBorder="1" applyAlignment="1">
      <alignment horizontal="center"/>
    </xf>
    <xf numFmtId="0" fontId="31" fillId="0" borderId="2" xfId="37" applyFont="1" applyBorder="1" applyAlignment="1">
      <alignment wrapText="1"/>
    </xf>
    <xf numFmtId="38" fontId="1" fillId="0" borderId="0" xfId="37" applyNumberFormat="1" applyFill="1" applyBorder="1"/>
    <xf numFmtId="38" fontId="1" fillId="0" borderId="3" xfId="37" applyNumberFormat="1" applyFill="1" applyBorder="1"/>
    <xf numFmtId="38" fontId="29" fillId="0" borderId="3" xfId="37" applyNumberFormat="1" applyFont="1" applyFill="1" applyBorder="1" applyAlignment="1">
      <alignment vertical="center"/>
    </xf>
    <xf numFmtId="0" fontId="28" fillId="2" borderId="7" xfId="37" applyFont="1" applyFill="1" applyBorder="1" applyAlignment="1">
      <alignment vertical="center"/>
    </xf>
    <xf numFmtId="38" fontId="1" fillId="2" borderId="11" xfId="37" applyNumberFormat="1" applyFill="1" applyBorder="1" applyAlignment="1">
      <alignment vertical="center" wrapText="1"/>
    </xf>
    <xf numFmtId="38" fontId="1" fillId="2" borderId="7" xfId="37" applyNumberFormat="1" applyFill="1" applyBorder="1" applyAlignment="1">
      <alignment vertical="center" wrapText="1"/>
    </xf>
    <xf numFmtId="38" fontId="2" fillId="2" borderId="7" xfId="37" applyNumberFormat="1" applyFont="1" applyFill="1" applyBorder="1" applyAlignment="1">
      <alignment vertical="center"/>
    </xf>
    <xf numFmtId="0" fontId="27" fillId="0" borderId="0" xfId="37" applyFont="1"/>
    <xf numFmtId="0" fontId="34" fillId="0" borderId="0" xfId="37" applyFont="1"/>
    <xf numFmtId="3" fontId="33" fillId="0" borderId="0" xfId="37" applyNumberFormat="1" applyFont="1" applyProtection="1">
      <protection hidden="1"/>
    </xf>
    <xf numFmtId="0" fontId="16" fillId="0" borderId="5" xfId="6" applyFont="1" applyBorder="1" applyAlignment="1">
      <alignment horizontal="center" vertical="center"/>
    </xf>
    <xf numFmtId="0" fontId="16" fillId="0" borderId="0" xfId="6"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22" fillId="0" borderId="11" xfId="6" applyFont="1" applyBorder="1" applyAlignment="1">
      <alignment horizontal="center" vertical="center"/>
    </xf>
    <xf numFmtId="0" fontId="22" fillId="0" borderId="12" xfId="6" applyFont="1" applyBorder="1" applyAlignment="1">
      <alignment horizontal="center" vertical="center"/>
    </xf>
    <xf numFmtId="0" fontId="22" fillId="0" borderId="16" xfId="6" applyFont="1" applyBorder="1" applyAlignment="1">
      <alignment horizontal="center" vertical="center"/>
    </xf>
    <xf numFmtId="0" fontId="22" fillId="4" borderId="8" xfId="6" applyFont="1" applyFill="1" applyBorder="1" applyAlignment="1">
      <alignment horizontal="center" vertical="center"/>
    </xf>
    <xf numFmtId="0" fontId="22" fillId="4" borderId="13" xfId="6" applyFont="1" applyFill="1" applyBorder="1" applyAlignment="1">
      <alignment horizontal="center" vertical="center"/>
    </xf>
    <xf numFmtId="0" fontId="22" fillId="4" borderId="6" xfId="6" applyFont="1" applyFill="1" applyBorder="1" applyAlignment="1">
      <alignment horizontal="center" vertical="center"/>
    </xf>
    <xf numFmtId="0" fontId="22" fillId="2" borderId="9" xfId="6" applyFont="1" applyFill="1" applyBorder="1" applyAlignment="1">
      <alignment horizontal="center" vertical="center"/>
    </xf>
    <xf numFmtId="0" fontId="3" fillId="2" borderId="15" xfId="0" applyFont="1" applyFill="1" applyBorder="1" applyAlignment="1">
      <alignment horizontal="center" vertical="center"/>
    </xf>
    <xf numFmtId="0" fontId="3" fillId="2" borderId="10" xfId="0" applyFont="1" applyFill="1" applyBorder="1" applyAlignment="1">
      <alignment horizontal="center" vertical="center"/>
    </xf>
    <xf numFmtId="0" fontId="16" fillId="0" borderId="0" xfId="6" applyFont="1" applyBorder="1" applyAlignment="1">
      <alignment vertical="center"/>
    </xf>
    <xf numFmtId="0" fontId="16" fillId="0" borderId="0" xfId="0" applyFont="1" applyAlignment="1"/>
    <xf numFmtId="0" fontId="16" fillId="0" borderId="4" xfId="0" applyFont="1" applyBorder="1" applyAlignment="1"/>
    <xf numFmtId="0" fontId="16" fillId="0" borderId="11" xfId="0" applyFont="1" applyBorder="1" applyAlignment="1">
      <alignment horizontal="center"/>
    </xf>
    <xf numFmtId="0" fontId="16" fillId="0" borderId="12" xfId="0" applyFont="1" applyBorder="1" applyAlignment="1">
      <alignment horizontal="center"/>
    </xf>
    <xf numFmtId="0" fontId="16" fillId="0" borderId="16" xfId="0" applyFont="1" applyBorder="1" applyAlignment="1">
      <alignment horizontal="center"/>
    </xf>
    <xf numFmtId="3" fontId="1" fillId="0" borderId="11" xfId="0" applyNumberFormat="1" applyFont="1" applyBorder="1" applyAlignment="1" applyProtection="1">
      <alignment horizontal="center" wrapText="1"/>
      <protection hidden="1"/>
    </xf>
    <xf numFmtId="3" fontId="1" fillId="0" borderId="12" xfId="0" applyNumberFormat="1" applyFont="1" applyBorder="1" applyAlignment="1" applyProtection="1">
      <alignment horizontal="center" wrapText="1"/>
      <protection hidden="1"/>
    </xf>
    <xf numFmtId="3" fontId="1" fillId="0" borderId="9" xfId="0" applyNumberFormat="1" applyFont="1" applyBorder="1" applyAlignment="1" applyProtection="1">
      <alignment horizontal="left"/>
      <protection hidden="1"/>
    </xf>
    <xf numFmtId="3" fontId="1" fillId="0" borderId="15" xfId="0" applyNumberFormat="1" applyFont="1" applyBorder="1" applyAlignment="1" applyProtection="1">
      <alignment horizontal="left"/>
      <protection hidden="1"/>
    </xf>
    <xf numFmtId="3" fontId="2" fillId="0" borderId="13" xfId="0" applyNumberFormat="1" applyFont="1" applyBorder="1" applyAlignment="1" applyProtection="1">
      <alignment wrapText="1"/>
      <protection hidden="1"/>
    </xf>
    <xf numFmtId="0" fontId="0" fillId="0" borderId="12" xfId="0" applyBorder="1" applyAlignment="1">
      <alignment wrapText="1"/>
    </xf>
    <xf numFmtId="0" fontId="0" fillId="0" borderId="16" xfId="0" applyBorder="1" applyAlignment="1">
      <alignment wrapText="1"/>
    </xf>
    <xf numFmtId="3" fontId="17" fillId="0" borderId="0" xfId="0" applyNumberFormat="1" applyFont="1" applyBorder="1" applyAlignment="1" applyProtection="1">
      <alignment wrapText="1"/>
      <protection hidden="1"/>
    </xf>
    <xf numFmtId="0" fontId="17" fillId="0" borderId="15" xfId="0" applyFont="1" applyBorder="1" applyAlignment="1">
      <alignment wrapText="1"/>
    </xf>
    <xf numFmtId="0" fontId="17" fillId="0" borderId="10" xfId="0" applyFont="1" applyBorder="1" applyAlignment="1">
      <alignment wrapText="1"/>
    </xf>
    <xf numFmtId="3" fontId="20" fillId="0" borderId="11" xfId="0" applyNumberFormat="1" applyFont="1" applyBorder="1" applyAlignment="1" applyProtection="1">
      <alignment horizontal="center" vertical="center" wrapText="1"/>
      <protection hidden="1"/>
    </xf>
    <xf numFmtId="3" fontId="20" fillId="0" borderId="16" xfId="0" applyNumberFormat="1" applyFont="1" applyBorder="1" applyAlignment="1" applyProtection="1">
      <alignment horizontal="center" vertical="center" wrapText="1"/>
      <protection hidden="1"/>
    </xf>
    <xf numFmtId="3" fontId="1" fillId="6" borderId="8" xfId="0" applyNumberFormat="1" applyFont="1" applyFill="1" applyBorder="1" applyAlignment="1" applyProtection="1">
      <alignment horizontal="center" vertical="center"/>
      <protection hidden="1"/>
    </xf>
    <xf numFmtId="0" fontId="0" fillId="0" borderId="6" xfId="0" applyBorder="1" applyAlignment="1">
      <alignment horizontal="center" vertical="center"/>
    </xf>
    <xf numFmtId="3" fontId="20" fillId="0" borderId="11" xfId="0" applyNumberFormat="1" applyFont="1" applyBorder="1" applyAlignment="1" applyProtection="1">
      <alignment horizontal="center" wrapText="1"/>
      <protection hidden="1"/>
    </xf>
    <xf numFmtId="0" fontId="20" fillId="0" borderId="12" xfId="0" applyFont="1" applyBorder="1" applyAlignment="1">
      <alignment horizontal="center" wrapText="1"/>
    </xf>
    <xf numFmtId="0" fontId="20" fillId="0" borderId="16" xfId="0" applyFont="1" applyBorder="1" applyAlignment="1">
      <alignment horizontal="center" wrapText="1"/>
    </xf>
    <xf numFmtId="3" fontId="20" fillId="0" borderId="12" xfId="0" applyNumberFormat="1" applyFont="1" applyBorder="1" applyAlignment="1" applyProtection="1">
      <alignment horizontal="center" vertical="center" wrapText="1"/>
      <protection hidden="1"/>
    </xf>
    <xf numFmtId="0" fontId="0" fillId="0" borderId="12" xfId="0" applyBorder="1" applyAlignment="1"/>
    <xf numFmtId="0" fontId="0" fillId="0" borderId="16" xfId="0" applyBorder="1" applyAlignment="1"/>
    <xf numFmtId="3" fontId="17" fillId="0" borderId="12" xfId="0" applyNumberFormat="1" applyFont="1" applyBorder="1" applyAlignment="1" applyProtection="1">
      <alignment horizontal="left" wrapText="1"/>
      <protection hidden="1"/>
    </xf>
    <xf numFmtId="3" fontId="17" fillId="0" borderId="16" xfId="0" applyNumberFormat="1" applyFont="1" applyBorder="1" applyAlignment="1" applyProtection="1">
      <alignment horizontal="left" wrapText="1"/>
      <protection hidden="1"/>
    </xf>
    <xf numFmtId="3" fontId="1" fillId="0" borderId="16" xfId="0" applyNumberFormat="1" applyFont="1" applyBorder="1" applyAlignment="1" applyProtection="1">
      <alignment horizontal="center" wrapText="1"/>
      <protection hidden="1"/>
    </xf>
    <xf numFmtId="0" fontId="16" fillId="4" borderId="11" xfId="6" applyFont="1" applyFill="1" applyBorder="1" applyAlignment="1">
      <alignment horizontal="center"/>
    </xf>
    <xf numFmtId="0" fontId="16" fillId="4" borderId="12" xfId="6" applyFont="1" applyFill="1" applyBorder="1" applyAlignment="1">
      <alignment horizontal="center"/>
    </xf>
    <xf numFmtId="0" fontId="16" fillId="4" borderId="16" xfId="6" applyFont="1" applyFill="1" applyBorder="1" applyAlignment="1">
      <alignment horizontal="center"/>
    </xf>
    <xf numFmtId="3" fontId="17" fillId="0" borderId="11" xfId="0" applyNumberFormat="1" applyFont="1" applyBorder="1" applyAlignment="1" applyProtection="1">
      <alignment horizontal="center" wrapText="1"/>
      <protection hidden="1"/>
    </xf>
    <xf numFmtId="3" fontId="17" fillId="0" borderId="16" xfId="0" applyNumberFormat="1" applyFont="1" applyBorder="1" applyAlignment="1" applyProtection="1">
      <alignment horizontal="center" wrapText="1"/>
      <protection hidden="1"/>
    </xf>
    <xf numFmtId="3" fontId="17" fillId="0" borderId="12" xfId="0" applyNumberFormat="1" applyFont="1" applyBorder="1" applyAlignment="1" applyProtection="1">
      <alignment horizontal="center" wrapText="1"/>
      <protection hidden="1"/>
    </xf>
    <xf numFmtId="0" fontId="27" fillId="0" borderId="0" xfId="37" applyFont="1" applyFill="1" applyBorder="1" applyAlignment="1">
      <alignment wrapText="1"/>
    </xf>
    <xf numFmtId="0" fontId="4" fillId="0" borderId="0" xfId="37" applyFont="1"/>
    <xf numFmtId="0" fontId="27" fillId="0" borderId="0" xfId="37" applyFont="1" applyFill="1" applyBorder="1" applyAlignment="1">
      <alignment vertical="center" wrapText="1"/>
    </xf>
    <xf numFmtId="0" fontId="4" fillId="0" borderId="0" xfId="37" applyFont="1" applyAlignment="1">
      <alignment vertical="center" wrapText="1"/>
    </xf>
    <xf numFmtId="0" fontId="1" fillId="0" borderId="21" xfId="37" applyFont="1" applyBorder="1" applyAlignment="1">
      <alignment horizontal="center" vertical="center"/>
    </xf>
    <xf numFmtId="0" fontId="1" fillId="0" borderId="22" xfId="37" applyFont="1" applyBorder="1" applyAlignment="1">
      <alignment horizontal="center" vertical="center"/>
    </xf>
    <xf numFmtId="0" fontId="1" fillId="0" borderId="23" xfId="37" applyFont="1" applyBorder="1" applyAlignment="1">
      <alignment horizontal="center" vertical="center"/>
    </xf>
    <xf numFmtId="0" fontId="1" fillId="0" borderId="18" xfId="37" applyFont="1" applyBorder="1" applyAlignment="1">
      <alignment horizontal="center" vertical="center"/>
    </xf>
    <xf numFmtId="0" fontId="1" fillId="0" borderId="19" xfId="37" applyFont="1" applyBorder="1" applyAlignment="1">
      <alignment horizontal="center" vertical="center"/>
    </xf>
    <xf numFmtId="0" fontId="1" fillId="0" borderId="20" xfId="37" applyFont="1" applyBorder="1" applyAlignment="1">
      <alignment horizontal="center" vertical="center"/>
    </xf>
    <xf numFmtId="0" fontId="1" fillId="0" borderId="24" xfId="37" applyFont="1" applyBorder="1" applyAlignment="1">
      <alignment horizontal="center" vertical="center"/>
    </xf>
    <xf numFmtId="0" fontId="1" fillId="0" borderId="25" xfId="37" applyFont="1" applyBorder="1" applyAlignment="1">
      <alignment horizontal="center" vertical="center"/>
    </xf>
    <xf numFmtId="0" fontId="1" fillId="0" borderId="26" xfId="37" applyFont="1" applyBorder="1" applyAlignment="1">
      <alignment horizontal="center" vertical="center"/>
    </xf>
    <xf numFmtId="0" fontId="16" fillId="0" borderId="11" xfId="37" applyFont="1" applyBorder="1" applyAlignment="1">
      <alignment horizontal="center"/>
    </xf>
    <xf numFmtId="0" fontId="16" fillId="0" borderId="12" xfId="37" applyFont="1" applyBorder="1" applyAlignment="1">
      <alignment horizontal="center"/>
    </xf>
    <xf numFmtId="0" fontId="16" fillId="0" borderId="16" xfId="37" applyFont="1" applyBorder="1" applyAlignment="1">
      <alignment horizontal="center"/>
    </xf>
    <xf numFmtId="3" fontId="17" fillId="0" borderId="15" xfId="0" applyNumberFormat="1" applyFont="1" applyBorder="1" applyAlignment="1" applyProtection="1">
      <alignment horizontal="left" wrapText="1"/>
      <protection hidden="1"/>
    </xf>
    <xf numFmtId="3" fontId="17" fillId="0" borderId="10" xfId="0" applyNumberFormat="1" applyFont="1" applyBorder="1" applyAlignment="1" applyProtection="1">
      <alignment horizontal="left" wrapText="1"/>
      <protection hidden="1"/>
    </xf>
    <xf numFmtId="0" fontId="1" fillId="0" borderId="0" xfId="37"/>
    <xf numFmtId="0" fontId="30" fillId="0" borderId="11" xfId="37" applyFont="1" applyFill="1" applyBorder="1" applyAlignment="1">
      <alignment horizontal="center"/>
    </xf>
    <xf numFmtId="0" fontId="29" fillId="0" borderId="12" xfId="37" applyFont="1" applyBorder="1" applyAlignment="1">
      <alignment horizontal="center"/>
    </xf>
    <xf numFmtId="0" fontId="29" fillId="0" borderId="16" xfId="37" applyFont="1" applyBorder="1" applyAlignment="1">
      <alignment horizontal="center"/>
    </xf>
    <xf numFmtId="3" fontId="1" fillId="0" borderId="11" xfId="37" applyNumberFormat="1" applyFont="1" applyBorder="1" applyAlignment="1" applyProtection="1">
      <alignment horizontal="left" wrapText="1"/>
      <protection hidden="1"/>
    </xf>
    <xf numFmtId="3" fontId="1" fillId="0" borderId="12" xfId="37" applyNumberFormat="1" applyFont="1" applyBorder="1" applyAlignment="1" applyProtection="1">
      <alignment horizontal="left" wrapText="1"/>
      <protection hidden="1"/>
    </xf>
    <xf numFmtId="3" fontId="17" fillId="0" borderId="12" xfId="37" applyNumberFormat="1" applyFont="1" applyBorder="1" applyAlignment="1" applyProtection="1">
      <alignment horizontal="left" wrapText="1"/>
      <protection hidden="1"/>
    </xf>
    <xf numFmtId="3" fontId="17" fillId="0" borderId="16" xfId="37" applyNumberFormat="1" applyFont="1" applyBorder="1" applyAlignment="1" applyProtection="1">
      <alignment horizontal="left" wrapText="1"/>
      <protection hidden="1"/>
    </xf>
    <xf numFmtId="3" fontId="17" fillId="0" borderId="11" xfId="37" applyNumberFormat="1" applyFont="1" applyBorder="1" applyAlignment="1" applyProtection="1">
      <alignment horizontal="center" wrapText="1"/>
      <protection hidden="1"/>
    </xf>
    <xf numFmtId="3" fontId="17" fillId="0" borderId="16" xfId="37" applyNumberFormat="1" applyFont="1" applyBorder="1" applyAlignment="1" applyProtection="1">
      <alignment horizontal="center" wrapText="1"/>
      <protection hidden="1"/>
    </xf>
    <xf numFmtId="3" fontId="17" fillId="0" borderId="12" xfId="37" applyNumberFormat="1" applyFont="1" applyBorder="1" applyAlignment="1" applyProtection="1">
      <alignment horizontal="center" wrapText="1"/>
      <protection hidden="1"/>
    </xf>
    <xf numFmtId="0" fontId="29" fillId="2" borderId="1" xfId="37" applyFont="1" applyFill="1" applyBorder="1" applyAlignment="1">
      <alignment horizontal="center" vertical="center" wrapText="1"/>
    </xf>
    <xf numFmtId="0" fontId="1" fillId="0" borderId="3" xfId="37" applyBorder="1" applyAlignment="1">
      <alignment horizontal="center" wrapText="1"/>
    </xf>
    <xf numFmtId="0" fontId="1" fillId="0" borderId="1" xfId="0" applyFont="1" applyBorder="1" applyAlignment="1">
      <alignment horizontal="center" vertical="center"/>
    </xf>
    <xf numFmtId="0" fontId="0" fillId="0" borderId="2" xfId="0" applyBorder="1" applyAlignment="1">
      <alignment horizontal="center" vertical="center"/>
    </xf>
    <xf numFmtId="0" fontId="34" fillId="0" borderId="0" xfId="0" applyFont="1" applyAlignment="1">
      <alignment horizontal="left" vertical="top" wrapText="1"/>
    </xf>
    <xf numFmtId="0" fontId="17" fillId="0" borderId="11" xfId="0" applyFont="1" applyBorder="1" applyAlignment="1">
      <alignment horizontal="center"/>
    </xf>
    <xf numFmtId="0" fontId="17" fillId="0" borderId="16" xfId="0" applyFont="1" applyBorder="1" applyAlignment="1">
      <alignment horizontal="center"/>
    </xf>
    <xf numFmtId="0" fontId="17" fillId="0" borderId="12" xfId="0" applyFont="1" applyBorder="1" applyAlignment="1">
      <alignment horizontal="center"/>
    </xf>
    <xf numFmtId="0" fontId="36" fillId="10" borderId="7" xfId="37" applyFont="1" applyFill="1" applyBorder="1" applyAlignment="1" applyProtection="1">
      <alignment horizontal="left" vertical="top" wrapText="1"/>
      <protection locked="0"/>
    </xf>
    <xf numFmtId="0" fontId="16" fillId="10" borderId="0" xfId="37" applyFont="1" applyFill="1" applyBorder="1" applyAlignment="1" applyProtection="1">
      <alignment horizontal="center" vertical="center" wrapText="1"/>
    </xf>
    <xf numFmtId="0" fontId="36" fillId="10" borderId="7" xfId="37" applyFont="1" applyFill="1" applyBorder="1" applyAlignment="1" applyProtection="1">
      <alignment horizontal="left" wrapText="1"/>
    </xf>
  </cellXfs>
  <cellStyles count="41">
    <cellStyle name="Datum 10" xfId="1"/>
    <cellStyle name="Datum 11" xfId="2"/>
    <cellStyle name="Datum 12" xfId="3"/>
    <cellStyle name="Datum 8" xfId="4"/>
    <cellStyle name="Datum 9" xfId="5"/>
    <cellStyle name="Standard" xfId="0" builtinId="0"/>
    <cellStyle name="Standard 2" xfId="37"/>
    <cellStyle name="Standard 2 2" xfId="39"/>
    <cellStyle name="Standard 3" xfId="38"/>
    <cellStyle name="Standard 4" xfId="40"/>
    <cellStyle name="Standard_lfd_bericht" xfId="6"/>
    <cellStyle name="Tabelle Text 10" xfId="7"/>
    <cellStyle name="Tabelle Text 10 Z" xfId="8"/>
    <cellStyle name="Tabelle Text 11" xfId="9"/>
    <cellStyle name="Tabelle Text 11 Z" xfId="10"/>
    <cellStyle name="Tabelle Text 12" xfId="11"/>
    <cellStyle name="Tabelle Text 12 Z" xfId="12"/>
    <cellStyle name="Tabelle Text 8" xfId="13"/>
    <cellStyle name="Tabelle Text 8 Z" xfId="14"/>
    <cellStyle name="Tabelle Text 9" xfId="15"/>
    <cellStyle name="Tabelle Text 9 Z" xfId="16"/>
    <cellStyle name="Tabelle Überschrift 10" xfId="17"/>
    <cellStyle name="Tabelle Überschrift 11" xfId="18"/>
    <cellStyle name="Tabelle Überschrift 12" xfId="19"/>
    <cellStyle name="Tabelle Überschrift 8" xfId="20"/>
    <cellStyle name="Tabelle Überschrift 9" xfId="21"/>
    <cellStyle name="Tabelle Zahl 0 10" xfId="22"/>
    <cellStyle name="Tabelle Zahl 0 11" xfId="23"/>
    <cellStyle name="Tabelle Zahl 0 12" xfId="24"/>
    <cellStyle name="Tabelle Zahl 0 8" xfId="25"/>
    <cellStyle name="Tabelle Zahl 0 9" xfId="26"/>
    <cellStyle name="Tabelle Zahl 1 10" xfId="27"/>
    <cellStyle name="Tabelle Zahl 1 11" xfId="28"/>
    <cellStyle name="Tabelle Zahl 1 12" xfId="29"/>
    <cellStyle name="Tabelle Zahl 1 8" xfId="30"/>
    <cellStyle name="Tabelle Zahl 1 9" xfId="31"/>
    <cellStyle name="Tabelle Zahl 2 10" xfId="32"/>
    <cellStyle name="Tabelle Zahl 2 11" xfId="33"/>
    <cellStyle name="Tabelle Zahl 2 12" xfId="34"/>
    <cellStyle name="Tabelle Zahl 2 8" xfId="35"/>
    <cellStyle name="Tabelle Zahl 2 9" xfId="36"/>
  </cellStyles>
  <dxfs count="2">
    <dxf>
      <font>
        <condense val="0"/>
        <extend val="0"/>
        <color indexed="10"/>
      </font>
    </dxf>
    <dxf>
      <fill>
        <patternFill>
          <bgColor indexed="9"/>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vestitionsplan%20&#220;M%202018%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Erfolgsplan"/>
      <sheetName val="Vermögensplan"/>
      <sheetName val="Personalplan"/>
      <sheetName val="Investitionsplan"/>
      <sheetName val="Planbilanz"/>
      <sheetName val="MiFri lang"/>
      <sheetName val="G&amp;V"/>
      <sheetName val="Bilanz"/>
      <sheetName val="Inv"/>
      <sheetName val="StPlan"/>
      <sheetName val="Stellenuebersicht 2019"/>
      <sheetName val="Stellenuebersicht 2018"/>
      <sheetName val="Kennzahlen"/>
      <sheetName val="ÜLR 2018"/>
      <sheetName val="MiFri"/>
    </sheetNames>
    <sheetDataSet>
      <sheetData sheetId="0">
        <row r="8">
          <cell r="A8" t="str">
            <v>Überseemuseum</v>
          </cell>
        </row>
      </sheetData>
      <sheetData sheetId="1"/>
      <sheetData sheetId="2"/>
      <sheetData sheetId="3"/>
      <sheetData sheetId="4"/>
      <sheetData sheetId="5"/>
      <sheetData sheetId="6"/>
      <sheetData sheetId="7"/>
      <sheetData sheetId="8"/>
      <sheetData sheetId="9">
        <row r="19">
          <cell r="A19" t="str">
            <v>Erneuerung Werkstätten (Restaurierung, Präparation) im Rahmen der Arbeitssicherheit</v>
          </cell>
        </row>
        <row r="20">
          <cell r="A20" t="str">
            <v>neue Dauerausstellung Geschichte</v>
          </cell>
        </row>
        <row r="21">
          <cell r="A21" t="str">
            <v>Ersatzinvestitionen</v>
          </cell>
        </row>
        <row r="22">
          <cell r="A22" t="str">
            <v>Neugestaltung Ausstellung</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J39"/>
  <sheetViews>
    <sheetView tabSelected="1" view="pageLayout" zoomScale="93" zoomScaleNormal="75" zoomScalePageLayoutView="93" workbookViewId="0">
      <selection activeCell="A15" sqref="A15:G15"/>
    </sheetView>
  </sheetViews>
  <sheetFormatPr baseColWidth="10" defaultRowHeight="14.25"/>
  <cols>
    <col min="1" max="1" width="42.140625" style="1" customWidth="1"/>
    <col min="2" max="2" width="17.28515625" style="1" customWidth="1"/>
    <col min="3" max="6" width="11.42578125" style="1"/>
    <col min="7" max="7" width="12.42578125" style="1" customWidth="1"/>
    <col min="8" max="10" width="11.42578125" style="1"/>
  </cols>
  <sheetData>
    <row r="1" spans="1:10" s="25" customFormat="1" ht="15.75" customHeight="1">
      <c r="A1" s="11"/>
      <c r="B1" s="13"/>
      <c r="C1" s="13"/>
      <c r="D1" s="13"/>
      <c r="E1" s="13"/>
      <c r="F1" s="13"/>
      <c r="G1" s="3"/>
      <c r="H1" s="13"/>
      <c r="I1" s="13"/>
      <c r="J1" s="13"/>
    </row>
    <row r="2" spans="1:10" s="25" customFormat="1" ht="15.75" customHeight="1">
      <c r="A2" s="109"/>
      <c r="C2" s="13"/>
      <c r="D2" s="13"/>
      <c r="E2" s="13"/>
      <c r="F2" s="13"/>
      <c r="G2" s="3"/>
      <c r="H2" s="13"/>
      <c r="I2" s="13"/>
      <c r="J2" s="13"/>
    </row>
    <row r="3" spans="1:10" s="25" customFormat="1" ht="15.75" customHeight="1">
      <c r="A3" s="13"/>
      <c r="B3" s="13"/>
      <c r="C3" s="13"/>
      <c r="D3" s="13"/>
      <c r="E3" s="13"/>
      <c r="F3" s="13"/>
      <c r="G3" s="3"/>
      <c r="H3" s="13"/>
      <c r="I3" s="13"/>
      <c r="J3" s="13"/>
    </row>
    <row r="4" spans="1:10">
      <c r="A4" s="12"/>
      <c r="B4" s="12"/>
      <c r="C4" s="12"/>
      <c r="D4" s="12"/>
      <c r="E4" s="12"/>
      <c r="F4" s="12"/>
      <c r="G4" s="3"/>
    </row>
    <row r="5" spans="1:10">
      <c r="A5" s="12"/>
      <c r="B5" s="12"/>
      <c r="C5" s="12"/>
      <c r="D5" s="12"/>
      <c r="E5" s="12"/>
      <c r="F5" s="12"/>
      <c r="G5" s="12"/>
    </row>
    <row r="6" spans="1:10">
      <c r="A6" s="12"/>
      <c r="B6" s="12"/>
      <c r="C6" s="12"/>
      <c r="D6" s="12"/>
      <c r="E6" s="12"/>
      <c r="F6" s="12"/>
      <c r="G6" s="12"/>
    </row>
    <row r="7" spans="1:10" ht="39.950000000000003" customHeight="1">
      <c r="A7" s="345" t="s">
        <v>139</v>
      </c>
      <c r="B7" s="346"/>
      <c r="C7" s="346"/>
      <c r="D7" s="346"/>
      <c r="E7" s="346"/>
      <c r="F7" s="346"/>
      <c r="G7" s="347"/>
    </row>
    <row r="8" spans="1:10" ht="39.950000000000003" customHeight="1">
      <c r="A8" s="348" t="s">
        <v>259</v>
      </c>
      <c r="B8" s="349"/>
      <c r="C8" s="349"/>
      <c r="D8" s="349"/>
      <c r="E8" s="349"/>
      <c r="F8" s="349"/>
      <c r="G8" s="350"/>
    </row>
    <row r="9" spans="1:10" ht="20.25">
      <c r="A9" s="41"/>
      <c r="B9" s="42"/>
      <c r="C9" s="17"/>
      <c r="D9" s="17"/>
      <c r="E9" s="17"/>
      <c r="F9" s="17"/>
      <c r="G9" s="16"/>
    </row>
    <row r="10" spans="1:10" ht="20.25">
      <c r="A10" s="15"/>
      <c r="B10" s="17"/>
      <c r="C10" s="17"/>
      <c r="D10" s="17"/>
      <c r="E10" s="17"/>
      <c r="F10" s="17"/>
      <c r="G10" s="16"/>
    </row>
    <row r="11" spans="1:10" ht="24.75" customHeight="1">
      <c r="A11" s="18" t="s">
        <v>42</v>
      </c>
      <c r="B11" s="351" t="s">
        <v>182</v>
      </c>
      <c r="C11" s="352"/>
      <c r="D11" s="352"/>
      <c r="E11" s="352"/>
      <c r="F11" s="352"/>
      <c r="G11" s="353"/>
    </row>
    <row r="12" spans="1:10" ht="24.75" customHeight="1">
      <c r="A12" s="18"/>
      <c r="B12" s="351"/>
      <c r="C12" s="352"/>
      <c r="D12" s="352"/>
      <c r="E12" s="352"/>
      <c r="F12" s="352"/>
      <c r="G12" s="353"/>
    </row>
    <row r="13" spans="1:10" ht="24.75" customHeight="1">
      <c r="A13" s="20"/>
      <c r="B13" s="43"/>
      <c r="C13" s="19"/>
      <c r="D13" s="19"/>
      <c r="E13" s="19"/>
      <c r="F13" s="19"/>
      <c r="G13" s="14"/>
    </row>
    <row r="14" spans="1:10" ht="24.75" customHeight="1">
      <c r="A14" s="44"/>
      <c r="B14" s="45"/>
      <c r="C14" s="19"/>
      <c r="D14" s="19"/>
      <c r="E14" s="19"/>
      <c r="F14" s="19"/>
      <c r="G14" s="14"/>
    </row>
    <row r="15" spans="1:10" s="8" customFormat="1" ht="39.950000000000003" customHeight="1">
      <c r="A15" s="342" t="s">
        <v>8</v>
      </c>
      <c r="B15" s="343"/>
      <c r="C15" s="343"/>
      <c r="D15" s="343"/>
      <c r="E15" s="343"/>
      <c r="F15" s="343"/>
      <c r="G15" s="344"/>
      <c r="H15" s="2"/>
      <c r="I15" s="2"/>
      <c r="J15" s="2"/>
    </row>
    <row r="16" spans="1:10" s="8" customFormat="1" ht="30" customHeight="1">
      <c r="A16" s="46"/>
      <c r="B16" s="47"/>
      <c r="C16" s="47"/>
      <c r="D16" s="47"/>
      <c r="E16" s="47"/>
      <c r="F16" s="47"/>
      <c r="G16" s="48"/>
      <c r="H16" s="2"/>
      <c r="I16" s="2"/>
      <c r="J16" s="2"/>
    </row>
    <row r="17" spans="1:7" ht="24.95" customHeight="1">
      <c r="A17" s="338" t="s">
        <v>13</v>
      </c>
      <c r="B17" s="339"/>
      <c r="C17" s="339"/>
      <c r="D17" s="340"/>
      <c r="E17" s="340"/>
      <c r="F17" s="340"/>
      <c r="G17" s="341"/>
    </row>
    <row r="18" spans="1:7" ht="24.95" customHeight="1">
      <c r="A18" s="338"/>
      <c r="B18" s="339"/>
      <c r="C18" s="339"/>
      <c r="D18" s="340"/>
      <c r="E18" s="340"/>
      <c r="F18" s="340"/>
      <c r="G18" s="341"/>
    </row>
    <row r="19" spans="1:7" ht="24.95" customHeight="1">
      <c r="A19" s="338" t="s">
        <v>14</v>
      </c>
      <c r="B19" s="339"/>
      <c r="C19" s="339"/>
      <c r="D19" s="340"/>
      <c r="E19" s="340"/>
      <c r="F19" s="340"/>
      <c r="G19" s="341"/>
    </row>
    <row r="20" spans="1:7" ht="24.95" customHeight="1">
      <c r="A20" s="338"/>
      <c r="B20" s="339"/>
      <c r="C20" s="339"/>
      <c r="D20" s="340"/>
      <c r="E20" s="340"/>
      <c r="F20" s="340"/>
      <c r="G20" s="341"/>
    </row>
    <row r="21" spans="1:7" ht="24.95" customHeight="1">
      <c r="A21" s="338" t="s">
        <v>44</v>
      </c>
      <c r="B21" s="339"/>
      <c r="C21" s="339"/>
      <c r="D21" s="340"/>
      <c r="E21" s="340"/>
      <c r="F21" s="340"/>
      <c r="G21" s="341"/>
    </row>
    <row r="22" spans="1:7" ht="24.95" customHeight="1">
      <c r="A22" s="338"/>
      <c r="B22" s="339"/>
      <c r="C22" s="339"/>
      <c r="D22" s="340"/>
      <c r="E22" s="340"/>
      <c r="F22" s="340"/>
      <c r="G22" s="341"/>
    </row>
    <row r="23" spans="1:7" ht="24.95" customHeight="1">
      <c r="A23" s="338" t="s">
        <v>123</v>
      </c>
      <c r="B23" s="339"/>
      <c r="C23" s="339"/>
      <c r="D23" s="340"/>
      <c r="E23" s="340"/>
      <c r="F23" s="340"/>
      <c r="G23" s="341"/>
    </row>
    <row r="24" spans="1:7" ht="24.95" customHeight="1">
      <c r="A24" s="338"/>
      <c r="B24" s="339"/>
      <c r="C24" s="339"/>
      <c r="D24" s="340"/>
      <c r="E24" s="340"/>
      <c r="F24" s="340"/>
      <c r="G24" s="341"/>
    </row>
    <row r="25" spans="1:7" ht="24.95" customHeight="1">
      <c r="A25" s="338" t="s">
        <v>71</v>
      </c>
      <c r="B25" s="339"/>
      <c r="C25" s="339"/>
      <c r="D25" s="340"/>
      <c r="E25" s="340"/>
      <c r="F25" s="340"/>
      <c r="G25" s="341"/>
    </row>
    <row r="26" spans="1:7" ht="24.95" customHeight="1">
      <c r="A26" s="338"/>
      <c r="B26" s="339"/>
      <c r="C26" s="339"/>
      <c r="D26" s="340"/>
      <c r="E26" s="340"/>
      <c r="F26" s="340"/>
      <c r="G26" s="341"/>
    </row>
    <row r="27" spans="1:7" ht="24.95" customHeight="1">
      <c r="A27" s="338"/>
      <c r="B27" s="339"/>
      <c r="C27" s="339"/>
      <c r="D27" s="340"/>
      <c r="E27" s="340"/>
      <c r="F27" s="340"/>
      <c r="G27" s="341"/>
    </row>
    <row r="28" spans="1:7" ht="24.95" customHeight="1">
      <c r="A28" s="338"/>
      <c r="B28" s="339"/>
      <c r="C28" s="339"/>
      <c r="D28" s="340"/>
      <c r="E28" s="340"/>
      <c r="F28" s="340"/>
      <c r="G28" s="341"/>
    </row>
    <row r="29" spans="1:7" ht="24.95" customHeight="1">
      <c r="A29" s="37"/>
      <c r="B29" s="38"/>
      <c r="C29" s="38"/>
      <c r="D29" s="21"/>
      <c r="E29" s="21"/>
      <c r="F29" s="21"/>
      <c r="G29" s="22"/>
    </row>
    <row r="30" spans="1:7" ht="24.95" customHeight="1">
      <c r="A30" s="37"/>
      <c r="B30" s="38"/>
      <c r="C30" s="38"/>
      <c r="D30" s="21"/>
      <c r="E30" s="21"/>
      <c r="F30" s="21"/>
      <c r="G30" s="22"/>
    </row>
    <row r="31" spans="1:7" ht="24.95" customHeight="1">
      <c r="A31" s="37"/>
      <c r="B31" s="38"/>
      <c r="C31" s="38"/>
      <c r="D31" s="21"/>
      <c r="E31" s="21"/>
      <c r="F31" s="21"/>
      <c r="G31" s="22"/>
    </row>
    <row r="32" spans="1:7" ht="24.95" customHeight="1">
      <c r="A32" s="37"/>
      <c r="B32" s="38"/>
      <c r="C32" s="38"/>
      <c r="D32" s="21"/>
      <c r="E32" s="21"/>
      <c r="F32" s="21"/>
      <c r="G32" s="22"/>
    </row>
    <row r="33" spans="1:7" ht="24.95" customHeight="1">
      <c r="A33" s="37"/>
      <c r="B33" s="38"/>
      <c r="C33" s="38"/>
      <c r="D33" s="21"/>
      <c r="E33" s="21"/>
      <c r="F33" s="21"/>
      <c r="G33" s="22"/>
    </row>
    <row r="34" spans="1:7" ht="24.95" customHeight="1">
      <c r="A34" s="23"/>
      <c r="B34" s="21"/>
      <c r="C34" s="21"/>
      <c r="D34" s="21"/>
      <c r="E34" s="21"/>
      <c r="F34" s="21"/>
      <c r="G34" s="22"/>
    </row>
    <row r="35" spans="1:7" ht="24.95" customHeight="1">
      <c r="A35" s="51"/>
      <c r="B35" s="52"/>
      <c r="C35" s="52"/>
      <c r="D35" s="52"/>
      <c r="E35" s="52"/>
      <c r="F35" s="52"/>
      <c r="G35" s="53"/>
    </row>
    <row r="36" spans="1:7" ht="24.95" customHeight="1">
      <c r="A36" s="50"/>
      <c r="B36" s="50"/>
      <c r="C36" s="50"/>
      <c r="D36" s="50"/>
      <c r="E36" s="50"/>
      <c r="F36" s="50"/>
      <c r="G36" s="50"/>
    </row>
    <row r="37" spans="1:7" ht="24.95" customHeight="1">
      <c r="A37" s="50"/>
      <c r="B37" s="50"/>
      <c r="C37" s="50"/>
      <c r="D37" s="50"/>
      <c r="E37" s="50"/>
      <c r="F37" s="50"/>
      <c r="G37" s="50"/>
    </row>
    <row r="38" spans="1:7" ht="24.95" customHeight="1">
      <c r="A38" s="7"/>
      <c r="B38" s="7"/>
      <c r="C38" s="7"/>
      <c r="D38" s="7"/>
      <c r="E38" s="4"/>
      <c r="F38" s="4"/>
      <c r="G38" s="4"/>
    </row>
    <row r="39" spans="1:7" ht="24.95" customHeight="1">
      <c r="A39" s="7"/>
      <c r="B39" s="7"/>
      <c r="C39" s="7"/>
      <c r="D39" s="7"/>
      <c r="E39" s="4"/>
      <c r="F39" s="4"/>
      <c r="G39" s="4"/>
    </row>
  </sheetData>
  <mergeCells count="11">
    <mergeCell ref="A27:G28"/>
    <mergeCell ref="A25:G26"/>
    <mergeCell ref="A15:G15"/>
    <mergeCell ref="A23:G24"/>
    <mergeCell ref="A7:G7"/>
    <mergeCell ref="A8:G8"/>
    <mergeCell ref="B11:G11"/>
    <mergeCell ref="B12:G12"/>
    <mergeCell ref="A17:G18"/>
    <mergeCell ref="A19:G20"/>
    <mergeCell ref="A21:G22"/>
  </mergeCells>
  <phoneticPr fontId="0" type="noConversion"/>
  <pageMargins left="0.78740157480314965" right="0.78740157480314965" top="0.98425196850393704" bottom="0.98425196850393704" header="0.31496062992125984" footer="0.51181102362204722"/>
  <pageSetup paperSize="9" scale="74" orientation="portrait" r:id="rId1"/>
  <headerFooter alignWithMargins="0">
    <oddHeader>&amp;L&amp;"Arial,Fett"&amp;12Wirtschaftsplan 2018/2019
für Eigenbetriebe, Anstalten und Stiftungen öff. Rechts</oddHeader>
    <oddFooter>&amp;L&amp;F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view="pageLayout" zoomScale="60" zoomScaleNormal="75" zoomScalePageLayoutView="60" workbookViewId="0">
      <selection activeCell="K21" sqref="K21"/>
    </sheetView>
  </sheetViews>
  <sheetFormatPr baseColWidth="10" defaultColWidth="7.85546875" defaultRowHeight="12.75"/>
  <cols>
    <col min="1" max="1" width="6.140625" style="10" customWidth="1"/>
    <col min="2" max="2" width="30.5703125" style="10" customWidth="1"/>
    <col min="3" max="8" width="10.7109375" style="10" customWidth="1"/>
    <col min="9" max="9" width="11" style="10" bestFit="1" customWidth="1"/>
    <col min="10" max="13" width="10.7109375" style="10" customWidth="1"/>
    <col min="14" max="16384" width="7.85546875" style="10"/>
  </cols>
  <sheetData>
    <row r="1" spans="1:13" customFormat="1" ht="18">
      <c r="A1" s="354" t="s">
        <v>13</v>
      </c>
      <c r="B1" s="355"/>
      <c r="C1" s="355"/>
      <c r="D1" s="355"/>
      <c r="E1" s="355"/>
      <c r="F1" s="355"/>
      <c r="G1" s="355"/>
      <c r="H1" s="355"/>
      <c r="I1" s="355"/>
      <c r="J1" s="355"/>
      <c r="K1" s="355"/>
      <c r="L1" s="355"/>
      <c r="M1" s="356"/>
    </row>
    <row r="2" spans="1:13" ht="18.75" customHeight="1">
      <c r="A2" s="357" t="s">
        <v>143</v>
      </c>
      <c r="B2" s="358"/>
      <c r="C2" s="364" t="str">
        <f>Deckblatt!A8</f>
        <v>Überseemuseum</v>
      </c>
      <c r="D2" s="364"/>
      <c r="E2" s="364"/>
      <c r="F2" s="364"/>
      <c r="G2" s="364"/>
      <c r="H2" s="364"/>
      <c r="I2" s="364"/>
      <c r="J2" s="365"/>
      <c r="K2" s="365"/>
      <c r="L2" s="365"/>
      <c r="M2" s="366"/>
    </row>
    <row r="3" spans="1:13" ht="15.75" customHeight="1">
      <c r="A3" s="357" t="s">
        <v>16</v>
      </c>
      <c r="B3" s="358"/>
      <c r="C3" s="29"/>
      <c r="D3" s="29"/>
      <c r="E3" s="29"/>
      <c r="F3" s="29"/>
      <c r="G3" s="371" t="s">
        <v>170</v>
      </c>
      <c r="H3" s="372"/>
      <c r="I3" s="372"/>
      <c r="J3" s="372"/>
      <c r="K3" s="372"/>
      <c r="L3" s="372"/>
      <c r="M3" s="373"/>
    </row>
    <row r="4" spans="1:13" ht="15.75" customHeight="1">
      <c r="A4" s="359"/>
      <c r="B4" s="360"/>
      <c r="C4" s="125"/>
      <c r="D4" s="125"/>
      <c r="E4" s="125"/>
      <c r="F4" s="29"/>
      <c r="G4" s="367" t="s">
        <v>129</v>
      </c>
      <c r="H4" s="374"/>
      <c r="I4" s="375"/>
      <c r="J4" s="375"/>
      <c r="K4" s="376"/>
      <c r="L4" s="367" t="s">
        <v>128</v>
      </c>
      <c r="M4" s="368"/>
    </row>
    <row r="5" spans="1:13" ht="12.75" customHeight="1">
      <c r="A5" s="369" t="s">
        <v>24</v>
      </c>
      <c r="B5" s="370"/>
      <c r="C5" s="162" t="s">
        <v>136</v>
      </c>
      <c r="D5" s="162" t="s">
        <v>136</v>
      </c>
      <c r="E5" s="162" t="s">
        <v>23</v>
      </c>
      <c r="F5" s="162" t="s">
        <v>135</v>
      </c>
      <c r="G5" s="174" t="s">
        <v>151</v>
      </c>
      <c r="H5" s="174" t="s">
        <v>154</v>
      </c>
      <c r="I5" s="174" t="s">
        <v>152</v>
      </c>
      <c r="J5" s="174" t="s">
        <v>155</v>
      </c>
      <c r="K5" s="162" t="s">
        <v>150</v>
      </c>
      <c r="L5" s="164" t="s">
        <v>150</v>
      </c>
      <c r="M5" s="163" t="s">
        <v>150</v>
      </c>
    </row>
    <row r="6" spans="1:13">
      <c r="A6" s="165"/>
      <c r="B6" s="166"/>
      <c r="C6" s="167">
        <v>2015</v>
      </c>
      <c r="D6" s="167">
        <v>2016</v>
      </c>
      <c r="E6" s="167">
        <v>2017</v>
      </c>
      <c r="F6" s="167">
        <v>2017</v>
      </c>
      <c r="G6" s="187">
        <v>2018</v>
      </c>
      <c r="H6" s="187">
        <v>2018</v>
      </c>
      <c r="I6" s="187">
        <v>2018</v>
      </c>
      <c r="J6" s="187">
        <v>2018</v>
      </c>
      <c r="K6" s="168">
        <v>2019</v>
      </c>
      <c r="L6" s="169">
        <v>2020</v>
      </c>
      <c r="M6" s="168">
        <v>2021</v>
      </c>
    </row>
    <row r="7" spans="1:13" ht="18" customHeight="1">
      <c r="A7" s="156" t="s">
        <v>46</v>
      </c>
      <c r="B7" s="361" t="s">
        <v>126</v>
      </c>
      <c r="C7" s="362"/>
      <c r="D7" s="362"/>
      <c r="E7" s="362"/>
      <c r="F7" s="362"/>
      <c r="G7" s="362"/>
      <c r="H7" s="362"/>
      <c r="I7" s="362"/>
      <c r="J7" s="362"/>
      <c r="K7" s="362"/>
      <c r="L7" s="362"/>
      <c r="M7" s="363"/>
    </row>
    <row r="8" spans="1:13" ht="18" customHeight="1">
      <c r="A8" s="126">
        <v>1</v>
      </c>
      <c r="B8" s="148" t="s">
        <v>7</v>
      </c>
      <c r="C8" s="148">
        <v>4873.5199999999995</v>
      </c>
      <c r="D8" s="148">
        <v>4888.1279999999997</v>
      </c>
      <c r="E8" s="148">
        <v>4974.1970000000001</v>
      </c>
      <c r="F8" s="148">
        <v>4974.1970000000001</v>
      </c>
      <c r="G8" s="148">
        <v>1288.98</v>
      </c>
      <c r="H8" s="148">
        <v>2577.96</v>
      </c>
      <c r="I8" s="148">
        <v>3866.94</v>
      </c>
      <c r="J8" s="123">
        <v>5155.92</v>
      </c>
      <c r="K8" s="123">
        <v>5167.8739999999998</v>
      </c>
      <c r="L8" s="111">
        <v>5190.2439999999997</v>
      </c>
      <c r="M8" s="111">
        <v>5235.5339999999997</v>
      </c>
    </row>
    <row r="9" spans="1:13" s="178" customFormat="1" ht="25.5">
      <c r="A9" s="175" t="s">
        <v>131</v>
      </c>
      <c r="B9" s="179" t="s">
        <v>158</v>
      </c>
      <c r="C9" s="26">
        <v>0</v>
      </c>
      <c r="D9" s="26">
        <v>0</v>
      </c>
      <c r="E9" s="26">
        <v>0</v>
      </c>
      <c r="F9" s="26">
        <v>0</v>
      </c>
      <c r="G9" s="26">
        <v>0</v>
      </c>
      <c r="H9" s="26">
        <v>0</v>
      </c>
      <c r="I9" s="26">
        <v>0</v>
      </c>
      <c r="J9" s="176">
        <v>0</v>
      </c>
      <c r="K9" s="176">
        <v>0</v>
      </c>
      <c r="L9" s="177">
        <v>0</v>
      </c>
      <c r="M9" s="177">
        <v>0</v>
      </c>
    </row>
    <row r="10" spans="1:13" ht="18" customHeight="1">
      <c r="A10" s="126" t="s">
        <v>132</v>
      </c>
      <c r="B10" s="179" t="s">
        <v>146</v>
      </c>
      <c r="C10" s="26">
        <v>4505.62</v>
      </c>
      <c r="D10" s="26">
        <v>4453.6419999999998</v>
      </c>
      <c r="E10" s="26">
        <v>4604.1970000000001</v>
      </c>
      <c r="F10" s="26">
        <v>4604.1970000000001</v>
      </c>
      <c r="G10" s="26">
        <v>1177.8332499999999</v>
      </c>
      <c r="H10" s="26">
        <v>2355.6664999999998</v>
      </c>
      <c r="I10" s="26">
        <v>3533.4997499999999</v>
      </c>
      <c r="J10" s="26">
        <v>4711.3329999999996</v>
      </c>
      <c r="K10" s="26">
        <v>4755.6229999999996</v>
      </c>
      <c r="L10" s="26">
        <v>4790.2439999999997</v>
      </c>
      <c r="M10" s="26">
        <v>4835.5339999999997</v>
      </c>
    </row>
    <row r="11" spans="1:13" ht="18" customHeight="1">
      <c r="A11" s="126" t="s">
        <v>156</v>
      </c>
      <c r="B11" s="180" t="s">
        <v>149</v>
      </c>
      <c r="C11" s="26">
        <v>4472.62</v>
      </c>
      <c r="D11" s="26">
        <v>4421.6419999999998</v>
      </c>
      <c r="E11" s="26">
        <v>4564.1970000000001</v>
      </c>
      <c r="F11" s="26">
        <v>4564.1970000000001</v>
      </c>
      <c r="G11" s="26">
        <v>1167.8332499999999</v>
      </c>
      <c r="H11" s="26">
        <v>2335.6664999999998</v>
      </c>
      <c r="I11" s="26">
        <v>3503.4997499999999</v>
      </c>
      <c r="J11" s="118">
        <v>4671.3329999999996</v>
      </c>
      <c r="K11" s="118">
        <v>4715.6229999999996</v>
      </c>
      <c r="L11" s="112">
        <v>4760.2439999999997</v>
      </c>
      <c r="M11" s="112">
        <v>4805.5339999999997</v>
      </c>
    </row>
    <row r="12" spans="1:13" ht="18" customHeight="1">
      <c r="A12" s="126" t="s">
        <v>157</v>
      </c>
      <c r="B12" s="180" t="s">
        <v>148</v>
      </c>
      <c r="C12" s="26">
        <v>33</v>
      </c>
      <c r="D12" s="26">
        <v>32</v>
      </c>
      <c r="E12" s="26">
        <v>40</v>
      </c>
      <c r="F12" s="26">
        <v>40</v>
      </c>
      <c r="G12" s="26">
        <v>10</v>
      </c>
      <c r="H12" s="26">
        <v>20</v>
      </c>
      <c r="I12" s="26">
        <v>30</v>
      </c>
      <c r="J12" s="118">
        <v>40</v>
      </c>
      <c r="K12" s="118">
        <v>40</v>
      </c>
      <c r="L12" s="112">
        <v>30</v>
      </c>
      <c r="M12" s="112">
        <v>30</v>
      </c>
    </row>
    <row r="13" spans="1:13" ht="18" customHeight="1">
      <c r="A13" s="126" t="s">
        <v>153</v>
      </c>
      <c r="B13" s="181" t="s">
        <v>145</v>
      </c>
      <c r="C13" s="26">
        <v>0</v>
      </c>
      <c r="D13" s="26">
        <v>0</v>
      </c>
      <c r="E13" s="26">
        <v>0</v>
      </c>
      <c r="F13" s="26">
        <v>0</v>
      </c>
      <c r="G13" s="26">
        <v>0</v>
      </c>
      <c r="H13" s="26">
        <v>0</v>
      </c>
      <c r="I13" s="26">
        <v>0</v>
      </c>
      <c r="J13" s="118">
        <v>0</v>
      </c>
      <c r="K13" s="118">
        <v>0</v>
      </c>
      <c r="L13" s="112">
        <v>0</v>
      </c>
      <c r="M13" s="112">
        <v>0</v>
      </c>
    </row>
    <row r="14" spans="1:13" ht="18" customHeight="1">
      <c r="A14" s="126">
        <v>2</v>
      </c>
      <c r="B14" s="182" t="s">
        <v>17</v>
      </c>
      <c r="C14" s="26">
        <v>0</v>
      </c>
      <c r="D14" s="26">
        <v>0</v>
      </c>
      <c r="E14" s="26">
        <v>0</v>
      </c>
      <c r="F14" s="26">
        <v>0</v>
      </c>
      <c r="G14" s="26">
        <v>0</v>
      </c>
      <c r="H14" s="26">
        <v>0</v>
      </c>
      <c r="I14" s="26">
        <v>0</v>
      </c>
      <c r="J14" s="118">
        <v>0</v>
      </c>
      <c r="K14" s="118">
        <v>0</v>
      </c>
      <c r="L14" s="112">
        <v>0</v>
      </c>
      <c r="M14" s="112">
        <v>0</v>
      </c>
    </row>
    <row r="15" spans="1:13" ht="18" customHeight="1">
      <c r="A15" s="126">
        <v>3</v>
      </c>
      <c r="B15" s="26" t="s">
        <v>45</v>
      </c>
      <c r="C15" s="26">
        <v>1769.6262599999998</v>
      </c>
      <c r="D15" s="26">
        <v>2419.114</v>
      </c>
      <c r="E15" s="26">
        <v>1630.412</v>
      </c>
      <c r="F15" s="26">
        <v>1630.412</v>
      </c>
      <c r="G15" s="26">
        <v>292.18374999999997</v>
      </c>
      <c r="H15" s="26">
        <v>584.36749999999995</v>
      </c>
      <c r="I15" s="26">
        <v>876.55124999999998</v>
      </c>
      <c r="J15" s="118">
        <v>1168.7349999999999</v>
      </c>
      <c r="K15" s="118">
        <v>1142.377</v>
      </c>
      <c r="L15" s="112">
        <v>1010.2089999999999</v>
      </c>
      <c r="M15" s="112">
        <v>1267.3</v>
      </c>
    </row>
    <row r="16" spans="1:13" ht="18" customHeight="1">
      <c r="A16" s="126" t="s">
        <v>147</v>
      </c>
      <c r="B16" s="179" t="s">
        <v>144</v>
      </c>
      <c r="C16" s="26">
        <v>0</v>
      </c>
      <c r="D16" s="26">
        <v>0</v>
      </c>
      <c r="E16" s="26">
        <v>0</v>
      </c>
      <c r="F16" s="26">
        <v>0</v>
      </c>
      <c r="G16" s="26">
        <v>0</v>
      </c>
      <c r="H16" s="26">
        <v>0</v>
      </c>
      <c r="I16" s="26">
        <v>0</v>
      </c>
      <c r="J16" s="118">
        <v>0</v>
      </c>
      <c r="K16" s="118">
        <v>0</v>
      </c>
      <c r="L16" s="112">
        <v>0</v>
      </c>
      <c r="M16" s="112">
        <v>0</v>
      </c>
    </row>
    <row r="17" spans="1:13" s="30" customFormat="1" ht="18" customHeight="1">
      <c r="A17" s="126">
        <v>5</v>
      </c>
      <c r="B17" s="36" t="s">
        <v>72</v>
      </c>
      <c r="C17" s="36">
        <v>6643.1462599999995</v>
      </c>
      <c r="D17" s="36">
        <v>7307.2420000000002</v>
      </c>
      <c r="E17" s="36">
        <v>6604.6090000000004</v>
      </c>
      <c r="F17" s="36">
        <v>6604.6090000000004</v>
      </c>
      <c r="G17" s="36">
        <v>1581.1637499999999</v>
      </c>
      <c r="H17" s="36">
        <v>3162.3274999999999</v>
      </c>
      <c r="I17" s="36">
        <v>4743.49125</v>
      </c>
      <c r="J17" s="36">
        <v>6324.6549999999997</v>
      </c>
      <c r="K17" s="36">
        <v>6310.2510000000002</v>
      </c>
      <c r="L17" s="36">
        <v>6200.4529999999995</v>
      </c>
      <c r="M17" s="183">
        <v>6502.8339999999998</v>
      </c>
    </row>
    <row r="18" spans="1:13" ht="18" customHeight="1">
      <c r="A18" s="126">
        <v>6</v>
      </c>
      <c r="B18" s="26" t="s">
        <v>18</v>
      </c>
      <c r="C18" s="26">
        <v>164.40942999999999</v>
      </c>
      <c r="D18" s="26">
        <v>313.77100000000002</v>
      </c>
      <c r="E18" s="26">
        <v>141.774</v>
      </c>
      <c r="F18" s="26">
        <v>141.774</v>
      </c>
      <c r="G18" s="26">
        <v>18.991499999999998</v>
      </c>
      <c r="H18" s="26">
        <v>37.982999999999997</v>
      </c>
      <c r="I18" s="26">
        <v>56.974499999999992</v>
      </c>
      <c r="J18" s="118">
        <v>75.965999999999994</v>
      </c>
      <c r="K18" s="118">
        <v>77.650000000000006</v>
      </c>
      <c r="L18" s="112">
        <v>80</v>
      </c>
      <c r="M18" s="112">
        <v>80</v>
      </c>
    </row>
    <row r="19" spans="1:13" ht="18" customHeight="1">
      <c r="A19" s="126">
        <v>7</v>
      </c>
      <c r="B19" s="26" t="s">
        <v>11</v>
      </c>
      <c r="C19" s="26">
        <v>588.72595999999999</v>
      </c>
      <c r="D19" s="26">
        <v>1263.7470000000001</v>
      </c>
      <c r="E19" s="26">
        <v>632.36300000000006</v>
      </c>
      <c r="F19" s="26">
        <v>632.36300000000006</v>
      </c>
      <c r="G19" s="26">
        <v>127.1785</v>
      </c>
      <c r="H19" s="26">
        <v>254.357</v>
      </c>
      <c r="I19" s="26">
        <v>381.53550000000001</v>
      </c>
      <c r="J19" s="118">
        <v>508.714</v>
      </c>
      <c r="K19" s="118">
        <v>455.03100000000001</v>
      </c>
      <c r="L19" s="112">
        <v>310.3</v>
      </c>
      <c r="M19" s="112">
        <v>550.63</v>
      </c>
    </row>
    <row r="20" spans="1:13" ht="18" customHeight="1">
      <c r="A20" s="126">
        <v>8</v>
      </c>
      <c r="B20" s="26" t="s">
        <v>0</v>
      </c>
      <c r="C20" s="26">
        <v>2613.8607800000004</v>
      </c>
      <c r="D20" s="26">
        <v>2625.569</v>
      </c>
      <c r="E20" s="26">
        <v>2535.52</v>
      </c>
      <c r="F20" s="26">
        <v>2535.52</v>
      </c>
      <c r="G20" s="26">
        <v>644.35299999999995</v>
      </c>
      <c r="H20" s="26">
        <v>1288.7059999999999</v>
      </c>
      <c r="I20" s="26">
        <v>1933.0589999999997</v>
      </c>
      <c r="J20" s="118">
        <v>2577.4119999999998</v>
      </c>
      <c r="K20" s="118">
        <v>2627.2049999999999</v>
      </c>
      <c r="L20" s="112">
        <v>2830</v>
      </c>
      <c r="M20" s="112">
        <v>2872.4499999999994</v>
      </c>
    </row>
    <row r="21" spans="1:13" ht="18" customHeight="1">
      <c r="A21" s="126">
        <v>9</v>
      </c>
      <c r="B21" s="26" t="s">
        <v>73</v>
      </c>
      <c r="C21" s="26">
        <v>742.40768999999989</v>
      </c>
      <c r="D21" s="26">
        <v>516.75699999999995</v>
      </c>
      <c r="E21" s="26">
        <v>649.26300000000003</v>
      </c>
      <c r="F21" s="26">
        <v>649.26300000000003</v>
      </c>
      <c r="G21" s="26">
        <v>144.93875</v>
      </c>
      <c r="H21" s="26">
        <v>289.8775</v>
      </c>
      <c r="I21" s="26">
        <v>434.81624999999997</v>
      </c>
      <c r="J21" s="118">
        <v>579.755</v>
      </c>
      <c r="K21" s="118">
        <v>565.10900000000004</v>
      </c>
      <c r="L21" s="112">
        <v>602.10900000000004</v>
      </c>
      <c r="M21" s="112">
        <v>600</v>
      </c>
    </row>
    <row r="22" spans="1:13" ht="18" customHeight="1">
      <c r="A22" s="126">
        <v>10</v>
      </c>
      <c r="B22" s="26" t="s">
        <v>19</v>
      </c>
      <c r="C22" s="26">
        <v>2583.54018</v>
      </c>
      <c r="D22" s="26">
        <v>2587.355</v>
      </c>
      <c r="E22" s="26">
        <v>2645.6889999999999</v>
      </c>
      <c r="F22" s="26">
        <v>2645.6889999999999</v>
      </c>
      <c r="G22" s="26">
        <v>645.702</v>
      </c>
      <c r="H22" s="26">
        <v>1291.404</v>
      </c>
      <c r="I22" s="26">
        <v>1937.106</v>
      </c>
      <c r="J22" s="118">
        <v>2582.808</v>
      </c>
      <c r="K22" s="118">
        <v>2585.2559999999999</v>
      </c>
      <c r="L22" s="112">
        <v>2680</v>
      </c>
      <c r="M22" s="112">
        <v>2680</v>
      </c>
    </row>
    <row r="23" spans="1:13" s="30" customFormat="1" ht="18" customHeight="1">
      <c r="A23" s="126">
        <v>11</v>
      </c>
      <c r="B23" s="36" t="s">
        <v>20</v>
      </c>
      <c r="C23" s="36">
        <v>6692.9440400000003</v>
      </c>
      <c r="D23" s="36">
        <v>7307.1989999999987</v>
      </c>
      <c r="E23" s="36">
        <v>6604.6090000000004</v>
      </c>
      <c r="F23" s="36">
        <v>6604.6090000000004</v>
      </c>
      <c r="G23" s="36">
        <v>1581.1637499999999</v>
      </c>
      <c r="H23" s="36">
        <v>3162.3274999999999</v>
      </c>
      <c r="I23" s="36">
        <v>4743.4912499999991</v>
      </c>
      <c r="J23" s="119">
        <v>6324.6549999999997</v>
      </c>
      <c r="K23" s="119">
        <v>6310.2510000000002</v>
      </c>
      <c r="L23" s="113">
        <v>6502.4089999999997</v>
      </c>
      <c r="M23" s="113">
        <v>6783.08</v>
      </c>
    </row>
    <row r="24" spans="1:13" s="30" customFormat="1" ht="18" customHeight="1">
      <c r="A24" s="126">
        <v>12</v>
      </c>
      <c r="B24" s="40" t="s">
        <v>1</v>
      </c>
      <c r="C24" s="40">
        <v>-49.797780000000785</v>
      </c>
      <c r="D24" s="40">
        <v>4.3000000001484295E-2</v>
      </c>
      <c r="E24" s="40">
        <v>0</v>
      </c>
      <c r="F24" s="40">
        <v>0</v>
      </c>
      <c r="G24" s="40">
        <v>0</v>
      </c>
      <c r="H24" s="40">
        <v>0</v>
      </c>
      <c r="I24" s="40">
        <v>0</v>
      </c>
      <c r="J24" s="40">
        <v>0</v>
      </c>
      <c r="K24" s="40">
        <v>0</v>
      </c>
      <c r="L24" s="40">
        <v>-301.95600000000013</v>
      </c>
      <c r="M24" s="151">
        <v>-280.24600000000009</v>
      </c>
    </row>
    <row r="25" spans="1:13" ht="18" customHeight="1">
      <c r="A25" s="126">
        <v>13</v>
      </c>
      <c r="B25" s="26" t="s">
        <v>5</v>
      </c>
      <c r="C25" s="26">
        <v>0</v>
      </c>
      <c r="D25" s="26">
        <v>0</v>
      </c>
      <c r="E25" s="26">
        <v>0</v>
      </c>
      <c r="F25" s="26">
        <v>0</v>
      </c>
      <c r="G25" s="26">
        <v>0</v>
      </c>
      <c r="H25" s="26">
        <v>0</v>
      </c>
      <c r="I25" s="26">
        <v>0</v>
      </c>
      <c r="J25" s="118">
        <v>0</v>
      </c>
      <c r="K25" s="118">
        <v>0</v>
      </c>
      <c r="L25" s="112">
        <v>0</v>
      </c>
      <c r="M25" s="112">
        <v>0</v>
      </c>
    </row>
    <row r="26" spans="1:13" ht="18" customHeight="1">
      <c r="A26" s="126">
        <v>14</v>
      </c>
      <c r="B26" s="26" t="s">
        <v>3</v>
      </c>
      <c r="C26" s="26">
        <v>8.5999999999999998E-4</v>
      </c>
      <c r="D26" s="26">
        <v>5.8999999999999997E-2</v>
      </c>
      <c r="E26" s="26">
        <v>0</v>
      </c>
      <c r="F26" s="26">
        <v>0</v>
      </c>
      <c r="G26" s="26">
        <v>0</v>
      </c>
      <c r="H26" s="26">
        <v>0</v>
      </c>
      <c r="I26" s="26">
        <v>0</v>
      </c>
      <c r="J26" s="118">
        <v>0</v>
      </c>
      <c r="K26" s="118">
        <v>0</v>
      </c>
      <c r="L26" s="112">
        <v>0</v>
      </c>
      <c r="M26" s="112">
        <v>0</v>
      </c>
    </row>
    <row r="27" spans="1:13" ht="18" customHeight="1">
      <c r="A27" s="126">
        <v>15</v>
      </c>
      <c r="B27" s="26" t="s">
        <v>2</v>
      </c>
      <c r="C27" s="26">
        <v>0.38113999999999998</v>
      </c>
      <c r="D27" s="26">
        <v>0.10199999999999999</v>
      </c>
      <c r="E27" s="26">
        <v>0</v>
      </c>
      <c r="F27" s="26">
        <v>0</v>
      </c>
      <c r="G27" s="26">
        <v>0</v>
      </c>
      <c r="H27" s="26">
        <v>0</v>
      </c>
      <c r="I27" s="26">
        <v>0</v>
      </c>
      <c r="J27" s="118">
        <v>0</v>
      </c>
      <c r="K27" s="118">
        <v>0</v>
      </c>
      <c r="L27" s="112">
        <v>0</v>
      </c>
      <c r="M27" s="112">
        <v>0</v>
      </c>
    </row>
    <row r="28" spans="1:13" s="30" customFormat="1" ht="18" customHeight="1">
      <c r="A28" s="126">
        <v>16</v>
      </c>
      <c r="B28" s="27" t="s">
        <v>6</v>
      </c>
      <c r="C28" s="27">
        <v>-0.38027999999999995</v>
      </c>
      <c r="D28" s="27">
        <v>-4.2999999999999997E-2</v>
      </c>
      <c r="E28" s="27">
        <v>0</v>
      </c>
      <c r="F28" s="27">
        <v>0</v>
      </c>
      <c r="G28" s="27">
        <v>0</v>
      </c>
      <c r="H28" s="27">
        <v>0</v>
      </c>
      <c r="I28" s="27">
        <v>0</v>
      </c>
      <c r="J28" s="27">
        <v>0</v>
      </c>
      <c r="K28" s="27">
        <v>0</v>
      </c>
      <c r="L28" s="27">
        <v>0</v>
      </c>
      <c r="M28" s="157">
        <v>0</v>
      </c>
    </row>
    <row r="29" spans="1:13" s="30" customFormat="1" ht="24.75" customHeight="1">
      <c r="A29" s="126">
        <v>17</v>
      </c>
      <c r="B29" s="40" t="s">
        <v>21</v>
      </c>
      <c r="C29" s="40">
        <v>-50.178060000000784</v>
      </c>
      <c r="D29" s="40">
        <v>1.4842987949847952E-12</v>
      </c>
      <c r="E29" s="40">
        <v>0</v>
      </c>
      <c r="F29" s="40">
        <v>0</v>
      </c>
      <c r="G29" s="40">
        <v>0</v>
      </c>
      <c r="H29" s="40">
        <v>0</v>
      </c>
      <c r="I29" s="40">
        <v>0</v>
      </c>
      <c r="J29" s="120">
        <v>0</v>
      </c>
      <c r="K29" s="120">
        <v>0</v>
      </c>
      <c r="L29" s="114">
        <v>-301.95600000000013</v>
      </c>
      <c r="M29" s="114">
        <v>-280.24600000000009</v>
      </c>
    </row>
    <row r="30" spans="1:13" ht="18" customHeight="1">
      <c r="A30" s="126">
        <v>18</v>
      </c>
      <c r="B30" s="54" t="s">
        <v>74</v>
      </c>
      <c r="C30" s="54">
        <v>-5905.6074699999999</v>
      </c>
      <c r="D30" s="54">
        <v>0</v>
      </c>
      <c r="E30" s="54">
        <v>0</v>
      </c>
      <c r="F30" s="54">
        <v>0</v>
      </c>
      <c r="G30" s="54">
        <v>0</v>
      </c>
      <c r="H30" s="54">
        <v>0</v>
      </c>
      <c r="I30" s="54">
        <v>0</v>
      </c>
      <c r="J30" s="121">
        <v>0</v>
      </c>
      <c r="K30" s="121">
        <v>0</v>
      </c>
      <c r="L30" s="115">
        <v>0</v>
      </c>
      <c r="M30" s="115">
        <v>0</v>
      </c>
    </row>
    <row r="31" spans="1:13" ht="18" customHeight="1">
      <c r="A31" s="126">
        <v>19</v>
      </c>
      <c r="B31" s="26" t="s">
        <v>75</v>
      </c>
      <c r="C31" s="26">
        <v>0</v>
      </c>
      <c r="D31" s="26">
        <v>0</v>
      </c>
      <c r="E31" s="26">
        <v>0</v>
      </c>
      <c r="F31" s="26">
        <v>0</v>
      </c>
      <c r="G31" s="26">
        <v>0</v>
      </c>
      <c r="H31" s="26">
        <v>0</v>
      </c>
      <c r="I31" s="26">
        <v>0</v>
      </c>
      <c r="J31" s="118">
        <v>0</v>
      </c>
      <c r="K31" s="118">
        <v>0</v>
      </c>
      <c r="L31" s="112">
        <v>0</v>
      </c>
      <c r="M31" s="112">
        <v>0</v>
      </c>
    </row>
    <row r="32" spans="1:13" s="30" customFormat="1" ht="18" customHeight="1">
      <c r="A32" s="127">
        <v>20</v>
      </c>
      <c r="B32" s="28" t="s">
        <v>22</v>
      </c>
      <c r="C32" s="28">
        <v>-5955.785530000001</v>
      </c>
      <c r="D32" s="28">
        <v>1.4842987949847952E-12</v>
      </c>
      <c r="E32" s="28">
        <v>0</v>
      </c>
      <c r="F32" s="28">
        <v>0</v>
      </c>
      <c r="G32" s="28">
        <v>0</v>
      </c>
      <c r="H32" s="28">
        <v>0</v>
      </c>
      <c r="I32" s="28">
        <v>0</v>
      </c>
      <c r="J32" s="122">
        <v>0</v>
      </c>
      <c r="K32" s="122">
        <v>0</v>
      </c>
      <c r="L32" s="116">
        <v>-301.95600000000013</v>
      </c>
      <c r="M32" s="116">
        <v>-280.24600000000009</v>
      </c>
    </row>
    <row r="37" spans="2:2">
      <c r="B37" s="49"/>
    </row>
  </sheetData>
  <mergeCells count="10">
    <mergeCell ref="A1:M1"/>
    <mergeCell ref="A2:B2"/>
    <mergeCell ref="A3:B3"/>
    <mergeCell ref="A4:B4"/>
    <mergeCell ref="B7:M7"/>
    <mergeCell ref="C2:M2"/>
    <mergeCell ref="L4:M4"/>
    <mergeCell ref="A5:B5"/>
    <mergeCell ref="G3:M3"/>
    <mergeCell ref="G4:K4"/>
  </mergeCells>
  <pageMargins left="0.78740157480314965" right="0.78740157480314965" top="0.98425196850393704" bottom="0.98425196850393704" header="0.51181102362204722" footer="0.51181102362204722"/>
  <pageSetup paperSize="9" scale="81" orientation="landscape" r:id="rId1"/>
  <headerFooter alignWithMargins="0">
    <oddHeader>&amp;L&amp;"Arial,Fett"&amp;12Wirtschaftsplan
für Eigenbetriebe, Anstalten und Stiftungen öff. Rechts&amp;RAlle Angaben in T€, sofern nicht anders angegeben</oddHeader>
    <oddFooter>&amp;L&amp;F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J51"/>
  <sheetViews>
    <sheetView view="pageLayout" topLeftCell="C1" zoomScale="50" zoomScaleNormal="75" zoomScalePageLayoutView="50" workbookViewId="0">
      <selection activeCell="H37" sqref="H37:H39"/>
    </sheetView>
  </sheetViews>
  <sheetFormatPr baseColWidth="10" defaultColWidth="3.5703125" defaultRowHeight="14.25"/>
  <cols>
    <col min="1" max="1" width="6.5703125" customWidth="1"/>
    <col min="2" max="2" width="57.85546875" style="1" bestFit="1" customWidth="1"/>
    <col min="3" max="10" width="19.42578125" style="1" customWidth="1"/>
  </cols>
  <sheetData>
    <row r="1" spans="1:10" ht="18">
      <c r="A1" s="380" t="s">
        <v>14</v>
      </c>
      <c r="B1" s="381"/>
      <c r="C1" s="381"/>
      <c r="D1" s="381"/>
      <c r="E1" s="381"/>
      <c r="F1" s="381"/>
      <c r="G1" s="381"/>
      <c r="H1" s="381"/>
      <c r="I1" s="381"/>
      <c r="J1" s="382"/>
    </row>
    <row r="2" spans="1:10" ht="18" customHeight="1">
      <c r="A2" s="357" t="s">
        <v>142</v>
      </c>
      <c r="B2" s="379"/>
      <c r="C2" s="377" t="str">
        <f>Deckblatt!A8</f>
        <v>Überseemuseum</v>
      </c>
      <c r="D2" s="377"/>
      <c r="E2" s="377"/>
      <c r="F2" s="377"/>
      <c r="G2" s="377"/>
      <c r="H2" s="377"/>
      <c r="I2" s="377"/>
      <c r="J2" s="378"/>
    </row>
    <row r="3" spans="1:10" ht="18" customHeight="1">
      <c r="A3" s="141"/>
      <c r="B3" s="142"/>
      <c r="C3" s="143"/>
      <c r="D3" s="143"/>
      <c r="E3" s="143"/>
      <c r="F3" s="143"/>
      <c r="G3" s="383" t="s">
        <v>129</v>
      </c>
      <c r="H3" s="384"/>
      <c r="I3" s="385" t="s">
        <v>128</v>
      </c>
      <c r="J3" s="384"/>
    </row>
    <row r="4" spans="1:10" ht="12.75">
      <c r="A4" s="154" t="s">
        <v>133</v>
      </c>
      <c r="B4" s="34" t="s">
        <v>25</v>
      </c>
      <c r="C4" s="162" t="s">
        <v>136</v>
      </c>
      <c r="D4" s="162" t="s">
        <v>136</v>
      </c>
      <c r="E4" s="162" t="s">
        <v>23</v>
      </c>
      <c r="F4" s="162" t="s">
        <v>135</v>
      </c>
      <c r="G4" s="162" t="s">
        <v>150</v>
      </c>
      <c r="H4" s="162" t="s">
        <v>150</v>
      </c>
      <c r="I4" s="164" t="s">
        <v>150</v>
      </c>
      <c r="J4" s="163" t="s">
        <v>150</v>
      </c>
    </row>
    <row r="5" spans="1:10" ht="12.75">
      <c r="A5" s="155"/>
      <c r="B5" s="188"/>
      <c r="C5" s="170">
        <v>2015</v>
      </c>
      <c r="D5" s="170">
        <v>2016</v>
      </c>
      <c r="E5" s="170">
        <v>2017</v>
      </c>
      <c r="F5" s="170">
        <v>2017</v>
      </c>
      <c r="G5" s="171">
        <v>2018</v>
      </c>
      <c r="H5" s="171">
        <v>2019</v>
      </c>
      <c r="I5" s="172">
        <v>2020</v>
      </c>
      <c r="J5" s="171">
        <v>2021</v>
      </c>
    </row>
    <row r="6" spans="1:10" s="9" customFormat="1">
      <c r="A6" s="128">
        <v>1</v>
      </c>
      <c r="B6" s="24" t="s">
        <v>41</v>
      </c>
      <c r="C6" s="231">
        <v>717.2</v>
      </c>
      <c r="D6" s="231">
        <v>1534.9301</v>
      </c>
      <c r="E6" s="231">
        <v>366.2</v>
      </c>
      <c r="F6" s="231">
        <v>576.20000000000005</v>
      </c>
      <c r="G6" s="231">
        <v>217.1</v>
      </c>
      <c r="H6" s="231">
        <v>502.9</v>
      </c>
      <c r="I6" s="231">
        <v>594</v>
      </c>
      <c r="J6" s="231">
        <v>832</v>
      </c>
    </row>
    <row r="7" spans="1:10" s="9" customFormat="1">
      <c r="A7" s="129">
        <v>2</v>
      </c>
      <c r="B7" s="6" t="s">
        <v>26</v>
      </c>
      <c r="C7" s="232"/>
      <c r="D7" s="232"/>
      <c r="E7" s="232"/>
      <c r="F7" s="231"/>
      <c r="G7" s="231"/>
      <c r="H7" s="231"/>
      <c r="I7" s="231"/>
      <c r="J7" s="231"/>
    </row>
    <row r="8" spans="1:10" s="9" customFormat="1">
      <c r="A8" s="129">
        <v>3</v>
      </c>
      <c r="B8" s="6" t="s">
        <v>27</v>
      </c>
      <c r="C8" s="232"/>
      <c r="D8" s="232"/>
      <c r="E8" s="232"/>
      <c r="F8" s="231"/>
      <c r="G8" s="231"/>
      <c r="H8" s="231"/>
      <c r="I8" s="231"/>
      <c r="J8" s="231"/>
    </row>
    <row r="9" spans="1:10" s="9" customFormat="1">
      <c r="A9" s="129">
        <v>4</v>
      </c>
      <c r="B9" s="6" t="s">
        <v>28</v>
      </c>
      <c r="C9" s="232"/>
      <c r="D9" s="232"/>
      <c r="E9" s="232"/>
      <c r="F9" s="231"/>
      <c r="G9" s="231"/>
      <c r="H9" s="231"/>
      <c r="I9" s="231"/>
      <c r="J9" s="231"/>
    </row>
    <row r="10" spans="1:10" s="9" customFormat="1">
      <c r="A10" s="129">
        <v>5</v>
      </c>
      <c r="B10" s="31" t="s">
        <v>29</v>
      </c>
      <c r="C10" s="233"/>
      <c r="D10" s="233"/>
      <c r="E10" s="233"/>
      <c r="F10" s="231"/>
      <c r="G10" s="231"/>
      <c r="H10" s="231"/>
      <c r="I10" s="231"/>
      <c r="J10" s="231"/>
    </row>
    <row r="11" spans="1:10" s="9" customFormat="1">
      <c r="A11" s="128">
        <v>6</v>
      </c>
      <c r="B11" s="31" t="s">
        <v>30</v>
      </c>
      <c r="C11" s="233"/>
      <c r="D11" s="233"/>
      <c r="E11" s="233"/>
      <c r="F11" s="231"/>
      <c r="G11" s="231"/>
      <c r="H11" s="231"/>
      <c r="I11" s="231"/>
      <c r="J11" s="231"/>
    </row>
    <row r="12" spans="1:10" s="9" customFormat="1">
      <c r="A12" s="128">
        <v>7</v>
      </c>
      <c r="B12" s="31" t="s">
        <v>31</v>
      </c>
      <c r="C12" s="233"/>
      <c r="D12" s="233"/>
      <c r="E12" s="233"/>
      <c r="F12" s="231"/>
      <c r="G12" s="231"/>
      <c r="H12" s="231"/>
      <c r="I12" s="231"/>
      <c r="J12" s="231"/>
    </row>
    <row r="13" spans="1:10">
      <c r="A13" s="129">
        <v>8</v>
      </c>
      <c r="B13" s="55" t="s">
        <v>76</v>
      </c>
      <c r="C13" s="231"/>
      <c r="D13" s="231"/>
      <c r="E13" s="231"/>
      <c r="F13" s="231"/>
      <c r="G13" s="231"/>
      <c r="H13" s="231"/>
      <c r="I13" s="231"/>
      <c r="J13" s="231"/>
    </row>
    <row r="14" spans="1:10">
      <c r="A14" s="128">
        <v>9</v>
      </c>
      <c r="B14" s="32" t="s">
        <v>9</v>
      </c>
      <c r="C14" s="234">
        <v>717.2</v>
      </c>
      <c r="D14" s="234">
        <v>1534.9301</v>
      </c>
      <c r="E14" s="234">
        <v>366.2</v>
      </c>
      <c r="F14" s="234">
        <v>576.20000000000005</v>
      </c>
      <c r="G14" s="234">
        <v>217.1</v>
      </c>
      <c r="H14" s="234">
        <v>502.9</v>
      </c>
      <c r="I14" s="234">
        <v>594</v>
      </c>
      <c r="J14" s="234">
        <v>832</v>
      </c>
    </row>
    <row r="15" spans="1:10" s="9" customFormat="1">
      <c r="A15" s="128">
        <v>10</v>
      </c>
      <c r="B15" s="6" t="s">
        <v>43</v>
      </c>
      <c r="C15" s="232">
        <v>833</v>
      </c>
      <c r="D15" s="232">
        <v>776</v>
      </c>
      <c r="E15" s="232">
        <v>100</v>
      </c>
      <c r="F15" s="231">
        <v>310</v>
      </c>
      <c r="G15" s="231">
        <v>91</v>
      </c>
      <c r="H15" s="231">
        <v>422</v>
      </c>
      <c r="I15" s="231">
        <v>594</v>
      </c>
      <c r="J15" s="231">
        <v>832</v>
      </c>
    </row>
    <row r="16" spans="1:10" s="9" customFormat="1">
      <c r="A16" s="128">
        <v>11</v>
      </c>
      <c r="B16" s="6" t="s">
        <v>32</v>
      </c>
      <c r="C16" s="232"/>
      <c r="D16" s="232"/>
      <c r="E16" s="232"/>
      <c r="F16" s="231"/>
      <c r="G16" s="231"/>
      <c r="H16" s="231"/>
      <c r="I16" s="231"/>
      <c r="J16" s="231"/>
    </row>
    <row r="17" spans="1:10" s="9" customFormat="1">
      <c r="A17" s="128">
        <v>12</v>
      </c>
      <c r="B17" s="6" t="s">
        <v>33</v>
      </c>
      <c r="C17" s="232">
        <v>833</v>
      </c>
      <c r="D17" s="232">
        <v>776</v>
      </c>
      <c r="E17" s="232">
        <v>100</v>
      </c>
      <c r="F17" s="231">
        <v>310</v>
      </c>
      <c r="G17" s="231">
        <v>91</v>
      </c>
      <c r="H17" s="231">
        <v>422</v>
      </c>
      <c r="I17" s="231">
        <v>594</v>
      </c>
      <c r="J17" s="231">
        <v>832</v>
      </c>
    </row>
    <row r="18" spans="1:10" s="9" customFormat="1">
      <c r="A18" s="128">
        <v>13</v>
      </c>
      <c r="B18" s="117" t="s">
        <v>130</v>
      </c>
      <c r="C18" s="232"/>
      <c r="D18" s="232"/>
      <c r="E18" s="232"/>
      <c r="F18" s="231"/>
      <c r="G18" s="231"/>
      <c r="H18" s="231"/>
      <c r="I18" s="231"/>
      <c r="J18" s="231"/>
    </row>
    <row r="19" spans="1:10" s="9" customFormat="1">
      <c r="A19" s="128">
        <v>14</v>
      </c>
      <c r="B19" s="6" t="s">
        <v>34</v>
      </c>
      <c r="C19" s="232"/>
      <c r="D19" s="232"/>
      <c r="E19" s="232"/>
      <c r="F19" s="231"/>
      <c r="G19" s="231"/>
      <c r="H19" s="231"/>
      <c r="I19" s="231"/>
      <c r="J19" s="231"/>
    </row>
    <row r="20" spans="1:10" s="9" customFormat="1">
      <c r="A20" s="128">
        <v>15</v>
      </c>
      <c r="B20" s="6" t="s">
        <v>35</v>
      </c>
      <c r="C20" s="232"/>
      <c r="D20" s="232"/>
      <c r="E20" s="232"/>
      <c r="F20" s="231"/>
      <c r="G20" s="231"/>
      <c r="H20" s="231"/>
      <c r="I20" s="231"/>
      <c r="J20" s="231"/>
    </row>
    <row r="21" spans="1:10" s="9" customFormat="1">
      <c r="A21" s="128">
        <v>16</v>
      </c>
      <c r="B21" s="6" t="s">
        <v>40</v>
      </c>
      <c r="C21" s="232"/>
      <c r="D21" s="232"/>
      <c r="E21" s="232"/>
      <c r="F21" s="231"/>
      <c r="G21" s="231"/>
      <c r="H21" s="231"/>
      <c r="I21" s="231"/>
      <c r="J21" s="231"/>
    </row>
    <row r="22" spans="1:10" s="9" customFormat="1">
      <c r="A22" s="128">
        <v>17</v>
      </c>
      <c r="B22" s="6" t="s">
        <v>36</v>
      </c>
      <c r="C22" s="232"/>
      <c r="D22" s="232"/>
      <c r="E22" s="232"/>
      <c r="F22" s="231"/>
      <c r="G22" s="231"/>
      <c r="H22" s="231"/>
      <c r="I22" s="231"/>
      <c r="J22" s="231"/>
    </row>
    <row r="23" spans="1:10" s="9" customFormat="1">
      <c r="A23" s="128">
        <v>18</v>
      </c>
      <c r="B23" s="6" t="s">
        <v>37</v>
      </c>
      <c r="C23" s="232"/>
      <c r="D23" s="232"/>
      <c r="E23" s="232"/>
      <c r="F23" s="231"/>
      <c r="G23" s="231"/>
      <c r="H23" s="231"/>
      <c r="I23" s="231"/>
      <c r="J23" s="231"/>
    </row>
    <row r="24" spans="1:10" s="9" customFormat="1">
      <c r="A24" s="128">
        <v>19</v>
      </c>
      <c r="B24" s="6" t="s">
        <v>38</v>
      </c>
      <c r="C24" s="232"/>
      <c r="D24" s="232"/>
      <c r="E24" s="232"/>
      <c r="F24" s="231"/>
      <c r="G24" s="231"/>
      <c r="H24" s="231"/>
      <c r="I24" s="231"/>
      <c r="J24" s="231"/>
    </row>
    <row r="25" spans="1:10" s="9" customFormat="1">
      <c r="A25" s="129">
        <v>20</v>
      </c>
      <c r="B25" s="6" t="s">
        <v>39</v>
      </c>
      <c r="C25" s="232"/>
      <c r="D25" s="232"/>
      <c r="E25" s="232"/>
      <c r="F25" s="231"/>
      <c r="G25" s="231"/>
      <c r="H25" s="231"/>
      <c r="I25" s="231"/>
      <c r="J25" s="231"/>
    </row>
    <row r="26" spans="1:10">
      <c r="A26" s="129">
        <v>21</v>
      </c>
      <c r="B26" s="6" t="s">
        <v>12</v>
      </c>
      <c r="C26" s="232"/>
      <c r="D26" s="232">
        <v>479.42068</v>
      </c>
      <c r="E26" s="232">
        <v>266.2</v>
      </c>
      <c r="F26" s="231">
        <v>266.2</v>
      </c>
      <c r="G26" s="231">
        <v>126.1</v>
      </c>
      <c r="H26" s="231">
        <v>80.900000000000006</v>
      </c>
      <c r="I26" s="231">
        <v>0</v>
      </c>
      <c r="J26" s="231">
        <v>0</v>
      </c>
    </row>
    <row r="27" spans="1:10" ht="14.1" customHeight="1">
      <c r="A27" s="130">
        <v>22</v>
      </c>
      <c r="B27" s="32" t="s">
        <v>10</v>
      </c>
      <c r="C27" s="234">
        <v>833</v>
      </c>
      <c r="D27" s="234">
        <v>1255.4206799999999</v>
      </c>
      <c r="E27" s="234">
        <v>366.2</v>
      </c>
      <c r="F27" s="234">
        <v>576.20000000000005</v>
      </c>
      <c r="G27" s="234">
        <v>217.1</v>
      </c>
      <c r="H27" s="234">
        <v>502.9</v>
      </c>
      <c r="I27" s="234">
        <v>594</v>
      </c>
      <c r="J27" s="234">
        <v>832</v>
      </c>
    </row>
    <row r="28" spans="1:10" ht="14.1" customHeight="1">
      <c r="A28" s="140"/>
      <c r="B28" s="149"/>
      <c r="C28" s="235"/>
      <c r="D28" s="236"/>
      <c r="E28" s="237"/>
      <c r="F28" s="238"/>
      <c r="G28" s="238"/>
      <c r="H28" s="239"/>
      <c r="I28" s="240"/>
      <c r="J28" s="240"/>
    </row>
    <row r="29" spans="1:10" ht="14.1" customHeight="1">
      <c r="A29" s="140"/>
      <c r="B29" s="117" t="s">
        <v>137</v>
      </c>
      <c r="C29" s="232"/>
      <c r="D29" s="241"/>
      <c r="E29" s="242"/>
      <c r="F29" s="243"/>
      <c r="G29" s="243"/>
      <c r="H29" s="231"/>
      <c r="I29" s="244"/>
      <c r="J29" s="244"/>
    </row>
    <row r="30" spans="1:10" ht="14.1" customHeight="1">
      <c r="A30" s="140"/>
      <c r="B30" s="150" t="s">
        <v>138</v>
      </c>
      <c r="C30" s="245">
        <v>108.33522000000302</v>
      </c>
      <c r="D30" s="246">
        <v>64.237029999999336</v>
      </c>
      <c r="E30" s="247">
        <v>146.31160000000014</v>
      </c>
      <c r="F30" s="248">
        <v>59.592040000001489</v>
      </c>
      <c r="G30" s="248">
        <v>170.58141000000015</v>
      </c>
      <c r="H30" s="249">
        <v>170.58141000000015</v>
      </c>
      <c r="I30" s="250">
        <v>-200.12258999999986</v>
      </c>
      <c r="J30" s="250">
        <v>-215.66858999999985</v>
      </c>
    </row>
    <row r="31" spans="1:10" ht="14.1" customHeight="1">
      <c r="B31" s="39"/>
      <c r="C31" s="39"/>
      <c r="D31" s="39"/>
      <c r="E31" s="39"/>
      <c r="F31" s="5"/>
      <c r="G31" s="5"/>
      <c r="H31" s="5"/>
      <c r="I31" s="5"/>
      <c r="J31" s="5"/>
    </row>
    <row r="32" spans="1:10" ht="14.1" customHeight="1">
      <c r="B32" s="66" t="s">
        <v>80</v>
      </c>
      <c r="C32" s="39"/>
      <c r="D32" s="39"/>
      <c r="E32" s="39"/>
      <c r="F32" s="5"/>
      <c r="G32" s="5"/>
      <c r="H32" s="5"/>
      <c r="I32" s="5"/>
      <c r="J32" s="5"/>
    </row>
    <row r="33" spans="2:10" ht="14.1" customHeight="1">
      <c r="B33" s="67" t="s">
        <v>81</v>
      </c>
      <c r="C33" s="162" t="s">
        <v>136</v>
      </c>
      <c r="D33" s="162" t="s">
        <v>136</v>
      </c>
      <c r="E33" s="162" t="s">
        <v>23</v>
      </c>
      <c r="F33" s="162" t="s">
        <v>135</v>
      </c>
      <c r="G33" s="162" t="s">
        <v>150</v>
      </c>
      <c r="H33" s="162" t="s">
        <v>150</v>
      </c>
      <c r="I33" s="164" t="s">
        <v>150</v>
      </c>
      <c r="J33" s="163" t="s">
        <v>150</v>
      </c>
    </row>
    <row r="34" spans="2:10" ht="14.1" customHeight="1">
      <c r="B34" s="35"/>
      <c r="C34" s="170">
        <v>2015</v>
      </c>
      <c r="D34" s="170">
        <v>2016</v>
      </c>
      <c r="E34" s="170">
        <v>2017</v>
      </c>
      <c r="F34" s="170">
        <v>2017</v>
      </c>
      <c r="G34" s="171">
        <v>2018</v>
      </c>
      <c r="H34" s="171">
        <v>2019</v>
      </c>
      <c r="I34" s="172">
        <v>2020</v>
      </c>
      <c r="J34" s="171">
        <v>2021</v>
      </c>
    </row>
    <row r="35" spans="2:10" ht="14.1" customHeight="1">
      <c r="B35" s="33"/>
      <c r="C35" s="71"/>
      <c r="D35" s="71"/>
      <c r="E35" s="71"/>
      <c r="F35" s="72"/>
      <c r="G35" s="72"/>
      <c r="H35" s="72"/>
      <c r="I35" s="72"/>
      <c r="J35" s="72"/>
    </row>
    <row r="36" spans="2:10" ht="14.1" customHeight="1">
      <c r="B36" s="73" t="s">
        <v>82</v>
      </c>
      <c r="C36" s="251">
        <v>-345.31504999999891</v>
      </c>
      <c r="D36" s="251">
        <v>-290.56658999999985</v>
      </c>
      <c r="E36" s="251">
        <v>-290.56658999999985</v>
      </c>
      <c r="F36" s="251">
        <v>-290.56658999999985</v>
      </c>
      <c r="G36" s="251">
        <v>-290.56658999999985</v>
      </c>
      <c r="H36" s="251">
        <v>-290.56658999999985</v>
      </c>
      <c r="I36" s="251">
        <v>-592.52258999999981</v>
      </c>
      <c r="J36" s="251">
        <v>-872.7685899999999</v>
      </c>
    </row>
    <row r="37" spans="2:10" ht="14.1" customHeight="1">
      <c r="B37" s="69" t="s">
        <v>83</v>
      </c>
      <c r="C37" s="232">
        <v>4574.1404899999998</v>
      </c>
      <c r="D37" s="232">
        <v>4084.2686899999999</v>
      </c>
      <c r="E37" s="232">
        <v>5964.0553699999991</v>
      </c>
      <c r="F37" s="231">
        <v>6328.2111500000001</v>
      </c>
      <c r="G37" s="231">
        <v>5575.300369999999</v>
      </c>
      <c r="H37" s="231">
        <v>5140.7483699999993</v>
      </c>
      <c r="I37" s="231">
        <v>5151.5823699999992</v>
      </c>
      <c r="J37" s="231">
        <v>4651.5823699999992</v>
      </c>
    </row>
    <row r="38" spans="2:10" ht="14.1" customHeight="1">
      <c r="B38" s="70" t="s">
        <v>84</v>
      </c>
      <c r="C38" s="245">
        <v>-707.03591000000006</v>
      </c>
      <c r="D38" s="245">
        <v>-6607.9806600000002</v>
      </c>
      <c r="E38" s="245">
        <v>-6607.9806600000002</v>
      </c>
      <c r="F38" s="249">
        <v>-6607.9806600000002</v>
      </c>
      <c r="G38" s="249">
        <v>-6607.9806600000002</v>
      </c>
      <c r="H38" s="249">
        <v>-6607.9806600000002</v>
      </c>
      <c r="I38" s="249">
        <v>-6909.9366600000003</v>
      </c>
      <c r="J38" s="249">
        <v>-7190.1826600000004</v>
      </c>
    </row>
    <row r="39" spans="2:10" ht="14.1" customHeight="1">
      <c r="B39" s="39"/>
      <c r="C39" s="39"/>
      <c r="D39" s="39"/>
      <c r="E39" s="39"/>
      <c r="F39" s="5"/>
      <c r="G39" s="5"/>
      <c r="H39" s="5"/>
      <c r="I39" s="5"/>
      <c r="J39" s="5"/>
    </row>
    <row r="40" spans="2:10" ht="14.1" customHeight="1">
      <c r="B40" s="66"/>
      <c r="C40" s="39"/>
      <c r="D40" s="39"/>
      <c r="E40" s="39"/>
      <c r="F40" s="5"/>
      <c r="G40" s="5"/>
      <c r="H40" s="5"/>
      <c r="I40" s="5"/>
      <c r="J40" s="5"/>
    </row>
    <row r="41" spans="2:10" ht="18" customHeight="1">
      <c r="B41" s="66" t="s">
        <v>79</v>
      </c>
      <c r="C41" s="39"/>
      <c r="D41" s="39"/>
      <c r="E41" s="39"/>
      <c r="F41" s="5"/>
      <c r="G41" s="5"/>
      <c r="H41" s="5"/>
      <c r="I41" s="5"/>
      <c r="J41" s="5"/>
    </row>
    <row r="42" spans="2:10" ht="12.75">
      <c r="B42" s="56" t="s">
        <v>78</v>
      </c>
      <c r="C42" s="139"/>
      <c r="D42" s="162"/>
      <c r="E42" s="162" t="s">
        <v>136</v>
      </c>
      <c r="F42" s="162" t="s">
        <v>135</v>
      </c>
      <c r="G42" s="162" t="s">
        <v>150</v>
      </c>
      <c r="H42" s="162" t="s">
        <v>150</v>
      </c>
      <c r="I42" s="164" t="s">
        <v>150</v>
      </c>
      <c r="J42" s="163" t="s">
        <v>150</v>
      </c>
    </row>
    <row r="43" spans="2:10" ht="12.75">
      <c r="B43" s="57"/>
      <c r="C43" s="110"/>
      <c r="D43" s="170"/>
      <c r="E43" s="170">
        <v>2106</v>
      </c>
      <c r="F43" s="170">
        <v>2017</v>
      </c>
      <c r="G43" s="171">
        <v>2018</v>
      </c>
      <c r="H43" s="171">
        <v>2019</v>
      </c>
      <c r="I43" s="172">
        <v>2020</v>
      </c>
      <c r="J43" s="171">
        <v>2021</v>
      </c>
    </row>
    <row r="44" spans="2:10" ht="12.75">
      <c r="B44" s="62"/>
      <c r="C44" s="252"/>
      <c r="D44" s="252"/>
      <c r="E44" s="252"/>
      <c r="F44" s="252"/>
      <c r="G44" s="252"/>
      <c r="H44" s="252"/>
      <c r="I44" s="252"/>
      <c r="J44" s="252"/>
    </row>
    <row r="45" spans="2:10" ht="12.75">
      <c r="B45" s="68" t="s">
        <v>167</v>
      </c>
      <c r="C45" s="64"/>
      <c r="D45" s="64"/>
      <c r="E45" s="64"/>
      <c r="F45" s="64"/>
      <c r="G45" s="64"/>
      <c r="H45" s="64"/>
      <c r="I45" s="64"/>
      <c r="J45" s="64"/>
    </row>
    <row r="46" spans="2:10" ht="12.75">
      <c r="B46" s="63"/>
      <c r="C46" s="64"/>
      <c r="D46" s="64"/>
      <c r="E46" s="64"/>
      <c r="F46" s="64"/>
      <c r="G46" s="64"/>
      <c r="H46" s="64"/>
      <c r="I46" s="64"/>
      <c r="J46" s="64"/>
    </row>
    <row r="47" spans="2:10" ht="12.75">
      <c r="B47" s="68" t="s">
        <v>168</v>
      </c>
      <c r="C47" s="64"/>
      <c r="D47" s="64"/>
      <c r="E47" s="64"/>
      <c r="F47" s="64"/>
      <c r="G47" s="64"/>
      <c r="H47" s="64"/>
      <c r="I47" s="64"/>
      <c r="J47" s="64"/>
    </row>
    <row r="48" spans="2:10" ht="12.75">
      <c r="B48" s="63"/>
      <c r="C48" s="64"/>
      <c r="D48" s="64"/>
      <c r="E48" s="64"/>
      <c r="F48" s="64"/>
      <c r="G48" s="64"/>
      <c r="H48" s="64"/>
      <c r="I48" s="64"/>
      <c r="J48" s="64"/>
    </row>
    <row r="49" spans="2:10" ht="12.75">
      <c r="B49" s="68" t="s">
        <v>169</v>
      </c>
      <c r="C49" s="64"/>
      <c r="D49" s="64"/>
      <c r="E49" s="64"/>
      <c r="F49" s="64"/>
      <c r="G49" s="64"/>
      <c r="H49" s="64"/>
      <c r="I49" s="64"/>
      <c r="J49" s="64"/>
    </row>
    <row r="50" spans="2:10" ht="12.75">
      <c r="B50" s="63"/>
      <c r="C50" s="64"/>
      <c r="D50" s="64"/>
      <c r="E50" s="64"/>
      <c r="F50" s="64"/>
      <c r="G50" s="64"/>
      <c r="H50" s="64"/>
      <c r="I50" s="64"/>
      <c r="J50" s="64"/>
    </row>
    <row r="51" spans="2:10" ht="12.75">
      <c r="B51" s="65" t="s">
        <v>77</v>
      </c>
      <c r="C51" s="253"/>
      <c r="D51" s="253"/>
      <c r="E51" s="253"/>
      <c r="F51" s="253"/>
      <c r="G51" s="253"/>
      <c r="H51" s="253"/>
      <c r="I51" s="253"/>
      <c r="J51" s="253"/>
    </row>
  </sheetData>
  <mergeCells count="5">
    <mergeCell ref="C2:J2"/>
    <mergeCell ref="A2:B2"/>
    <mergeCell ref="A1:J1"/>
    <mergeCell ref="G3:H3"/>
    <mergeCell ref="I3:J3"/>
  </mergeCells>
  <phoneticPr fontId="0" type="noConversion"/>
  <pageMargins left="0.78740157480314965" right="0.78740157480314965" top="0.98425196850393704" bottom="0.98425196850393704" header="0.51181102362204722" footer="0.51181102362204722"/>
  <pageSetup paperSize="9" scale="59" orientation="landscape" r:id="rId1"/>
  <headerFooter alignWithMargins="0">
    <oddHeader>&amp;L&amp;"Arial,Fett"&amp;12Wirtschaftsplan
für Eigenbetriebe, Anstalten und Stiftungen öff. Rechts&amp;RAlle Angaben in T€, sofern nicht anders angegeben</oddHeader>
    <oddFooter>&amp;L&amp;F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view="pageLayout" topLeftCell="C1" zoomScale="70" zoomScaleNormal="75" zoomScalePageLayoutView="70" workbookViewId="0">
      <selection activeCell="B25" sqref="B25:J25"/>
    </sheetView>
  </sheetViews>
  <sheetFormatPr baseColWidth="10" defaultColWidth="0.5703125" defaultRowHeight="14.25"/>
  <cols>
    <col min="1" max="1" width="5.5703125" style="97" customWidth="1"/>
    <col min="2" max="2" width="48.42578125" style="1" customWidth="1"/>
    <col min="3" max="10" width="12.7109375" style="1" customWidth="1"/>
    <col min="11" max="11" width="1.85546875" style="1" customWidth="1"/>
    <col min="12" max="13" width="0.5703125" style="1"/>
    <col min="14" max="16384" width="0.5703125" style="97"/>
  </cols>
  <sheetData>
    <row r="1" spans="1:13" ht="18">
      <c r="A1" s="399" t="s">
        <v>44</v>
      </c>
      <c r="B1" s="400"/>
      <c r="C1" s="400"/>
      <c r="D1" s="400"/>
      <c r="E1" s="400"/>
      <c r="F1" s="400"/>
      <c r="G1" s="400"/>
      <c r="H1" s="400"/>
      <c r="I1" s="400"/>
      <c r="J1" s="401"/>
      <c r="K1" s="97"/>
      <c r="L1" s="97"/>
      <c r="M1" s="97"/>
    </row>
    <row r="2" spans="1:13" customFormat="1" ht="15.75">
      <c r="A2" s="357" t="s">
        <v>142</v>
      </c>
      <c r="B2" s="379"/>
      <c r="C2" s="402" t="str">
        <f>Deckblatt!A8</f>
        <v>Überseemuseum</v>
      </c>
      <c r="D2" s="402"/>
      <c r="E2" s="402"/>
      <c r="F2" s="402"/>
      <c r="G2" s="402"/>
      <c r="H2" s="402"/>
      <c r="I2" s="402"/>
      <c r="J2" s="403"/>
    </row>
    <row r="3" spans="1:13" customFormat="1" ht="15.75">
      <c r="A3" s="141"/>
      <c r="B3" s="144"/>
      <c r="C3" s="153"/>
      <c r="D3" s="153"/>
      <c r="E3" s="153"/>
      <c r="F3" s="153"/>
      <c r="G3" s="383" t="s">
        <v>129</v>
      </c>
      <c r="H3" s="384"/>
      <c r="I3" s="385" t="s">
        <v>128</v>
      </c>
      <c r="J3" s="384"/>
    </row>
    <row r="4" spans="1:13">
      <c r="A4" s="132" t="s">
        <v>46</v>
      </c>
      <c r="B4" s="161" t="s">
        <v>121</v>
      </c>
      <c r="C4" s="162" t="s">
        <v>136</v>
      </c>
      <c r="D4" s="162" t="s">
        <v>136</v>
      </c>
      <c r="E4" s="162" t="s">
        <v>23</v>
      </c>
      <c r="F4" s="162" t="s">
        <v>135</v>
      </c>
      <c r="G4" s="162" t="s">
        <v>150</v>
      </c>
      <c r="H4" s="162" t="s">
        <v>150</v>
      </c>
      <c r="I4" s="164" t="s">
        <v>150</v>
      </c>
      <c r="J4" s="163" t="s">
        <v>150</v>
      </c>
      <c r="K4" s="97"/>
      <c r="L4" s="97"/>
      <c r="M4" s="97"/>
    </row>
    <row r="5" spans="1:13" ht="12.75">
      <c r="A5" s="134"/>
      <c r="B5" s="131"/>
      <c r="C5" s="170">
        <v>2015</v>
      </c>
      <c r="D5" s="170">
        <v>2016</v>
      </c>
      <c r="E5" s="170">
        <v>2017</v>
      </c>
      <c r="F5" s="170">
        <v>2017</v>
      </c>
      <c r="G5" s="171">
        <v>2018</v>
      </c>
      <c r="H5" s="171">
        <v>2019</v>
      </c>
      <c r="I5" s="172">
        <v>2020</v>
      </c>
      <c r="J5" s="171">
        <v>2021</v>
      </c>
      <c r="K5" s="97"/>
      <c r="L5" s="97"/>
      <c r="M5" s="97"/>
    </row>
    <row r="6" spans="1:13" ht="22.5" customHeight="1">
      <c r="A6" s="133">
        <v>1</v>
      </c>
      <c r="B6" s="102" t="s">
        <v>112</v>
      </c>
      <c r="C6" s="102">
        <v>0</v>
      </c>
      <c r="D6" s="102">
        <v>0</v>
      </c>
      <c r="E6" s="102">
        <v>0</v>
      </c>
      <c r="F6" s="102">
        <v>0</v>
      </c>
      <c r="G6" s="102">
        <v>0</v>
      </c>
      <c r="H6" s="102">
        <v>0</v>
      </c>
      <c r="I6" s="102">
        <v>0</v>
      </c>
      <c r="J6" s="102">
        <v>0</v>
      </c>
      <c r="K6" s="97"/>
      <c r="L6" s="97"/>
      <c r="M6" s="97"/>
    </row>
    <row r="7" spans="1:13" ht="22.5" customHeight="1">
      <c r="A7" s="133">
        <v>2</v>
      </c>
      <c r="B7" s="102" t="s">
        <v>113</v>
      </c>
      <c r="C7" s="102">
        <v>50.08</v>
      </c>
      <c r="D7" s="102">
        <v>48.36</v>
      </c>
      <c r="E7" s="102">
        <v>47.19</v>
      </c>
      <c r="F7" s="102">
        <v>47.19</v>
      </c>
      <c r="G7" s="102">
        <v>47.75</v>
      </c>
      <c r="H7" s="102">
        <v>48.18</v>
      </c>
      <c r="I7" s="102">
        <v>53</v>
      </c>
      <c r="J7" s="102">
        <v>53</v>
      </c>
      <c r="K7" s="97"/>
      <c r="L7" s="97"/>
      <c r="M7" s="97"/>
    </row>
    <row r="8" spans="1:13" ht="22.5" customHeight="1">
      <c r="A8" s="133">
        <v>3</v>
      </c>
      <c r="B8" s="101" t="s">
        <v>114</v>
      </c>
      <c r="C8" s="102">
        <v>0</v>
      </c>
      <c r="D8" s="102">
        <v>0</v>
      </c>
      <c r="E8" s="102">
        <v>0</v>
      </c>
      <c r="F8" s="102">
        <v>0</v>
      </c>
      <c r="G8" s="102">
        <v>0</v>
      </c>
      <c r="H8" s="102">
        <v>0</v>
      </c>
      <c r="I8" s="102">
        <v>0</v>
      </c>
      <c r="J8" s="102">
        <v>0</v>
      </c>
      <c r="K8" s="97"/>
      <c r="L8" s="97"/>
      <c r="M8" s="97"/>
    </row>
    <row r="9" spans="1:13" ht="22.5" customHeight="1">
      <c r="A9" s="133">
        <v>4</v>
      </c>
      <c r="B9" s="105" t="s">
        <v>120</v>
      </c>
      <c r="C9" s="106">
        <v>50.08</v>
      </c>
      <c r="D9" s="106">
        <v>48.36</v>
      </c>
      <c r="E9" s="106">
        <v>47.19</v>
      </c>
      <c r="F9" s="106">
        <v>47.19</v>
      </c>
      <c r="G9" s="106">
        <v>47.75</v>
      </c>
      <c r="H9" s="106">
        <v>48.18</v>
      </c>
      <c r="I9" s="106">
        <v>53</v>
      </c>
      <c r="J9" s="106">
        <v>53</v>
      </c>
      <c r="K9" s="97"/>
      <c r="L9" s="97"/>
      <c r="M9" s="97"/>
    </row>
    <row r="10" spans="1:13" ht="22.5" customHeight="1">
      <c r="A10" s="133">
        <v>5</v>
      </c>
      <c r="B10" s="107" t="s">
        <v>164</v>
      </c>
      <c r="C10" s="108"/>
      <c r="D10" s="108"/>
      <c r="E10" s="108"/>
      <c r="F10" s="108"/>
      <c r="G10" s="108"/>
      <c r="H10" s="108"/>
      <c r="I10" s="108"/>
      <c r="J10" s="108"/>
      <c r="K10" s="97"/>
      <c r="L10" s="97"/>
      <c r="M10" s="97"/>
    </row>
    <row r="11" spans="1:13" ht="25.5">
      <c r="A11" s="133">
        <v>6</v>
      </c>
      <c r="B11" s="184" t="s">
        <v>165</v>
      </c>
      <c r="C11" s="173"/>
      <c r="D11" s="254">
        <v>0</v>
      </c>
      <c r="E11" s="173">
        <v>0</v>
      </c>
      <c r="F11" s="254"/>
      <c r="G11" s="254">
        <v>0</v>
      </c>
      <c r="H11" s="254">
        <v>0</v>
      </c>
      <c r="I11" s="254">
        <v>0</v>
      </c>
      <c r="J11" s="254">
        <v>0</v>
      </c>
      <c r="K11" s="97"/>
      <c r="L11" s="97"/>
      <c r="M11" s="97"/>
    </row>
    <row r="12" spans="1:13" ht="22.5" customHeight="1">
      <c r="A12" s="133">
        <v>8</v>
      </c>
      <c r="B12" s="185" t="s">
        <v>159</v>
      </c>
      <c r="C12" s="152"/>
      <c r="D12" s="152">
        <v>0</v>
      </c>
      <c r="E12" s="152">
        <v>0</v>
      </c>
      <c r="F12" s="152"/>
      <c r="G12" s="152">
        <v>0</v>
      </c>
      <c r="H12" s="152">
        <v>0</v>
      </c>
      <c r="I12" s="152">
        <v>0</v>
      </c>
      <c r="J12" s="152">
        <v>0</v>
      </c>
      <c r="K12" s="97"/>
      <c r="L12" s="97"/>
      <c r="M12" s="97"/>
    </row>
    <row r="13" spans="1:13" ht="22.5" customHeight="1">
      <c r="A13" s="133">
        <v>9</v>
      </c>
      <c r="B13" s="186" t="s">
        <v>160</v>
      </c>
      <c r="C13" s="102">
        <v>36.47</v>
      </c>
      <c r="D13" s="102">
        <v>31.52</v>
      </c>
      <c r="E13" s="102">
        <v>30.42</v>
      </c>
      <c r="F13" s="390"/>
      <c r="G13" s="391"/>
      <c r="H13" s="391"/>
      <c r="I13" s="391"/>
      <c r="J13" s="392"/>
      <c r="K13" s="97"/>
      <c r="L13" s="97"/>
      <c r="M13" s="97"/>
    </row>
    <row r="14" spans="1:13" ht="22.5" customHeight="1">
      <c r="A14" s="133">
        <v>10</v>
      </c>
      <c r="B14" s="186" t="s">
        <v>161</v>
      </c>
      <c r="C14" s="102">
        <v>18.63</v>
      </c>
      <c r="D14" s="102">
        <v>18.86</v>
      </c>
      <c r="E14" s="102">
        <v>19.489999999999998</v>
      </c>
      <c r="F14" s="393"/>
      <c r="G14" s="394"/>
      <c r="H14" s="394"/>
      <c r="I14" s="394"/>
      <c r="J14" s="395"/>
      <c r="K14" s="97"/>
      <c r="L14" s="97"/>
      <c r="M14" s="97"/>
    </row>
    <row r="15" spans="1:13" ht="22.5" customHeight="1">
      <c r="A15" s="133">
        <v>11</v>
      </c>
      <c r="B15" s="186" t="s">
        <v>162</v>
      </c>
      <c r="C15" s="102">
        <v>2.5</v>
      </c>
      <c r="D15" s="102">
        <v>2</v>
      </c>
      <c r="E15" s="102">
        <v>0</v>
      </c>
      <c r="F15" s="393"/>
      <c r="G15" s="394"/>
      <c r="H15" s="394"/>
      <c r="I15" s="394"/>
      <c r="J15" s="395"/>
      <c r="K15" s="97"/>
      <c r="L15" s="97"/>
      <c r="M15" s="97"/>
    </row>
    <row r="16" spans="1:13" ht="22.5" customHeight="1">
      <c r="A16" s="133">
        <v>12</v>
      </c>
      <c r="B16" s="186" t="s">
        <v>163</v>
      </c>
      <c r="C16" s="102">
        <v>0</v>
      </c>
      <c r="D16" s="102">
        <v>0</v>
      </c>
      <c r="E16" s="102">
        <v>0</v>
      </c>
      <c r="F16" s="396"/>
      <c r="G16" s="397"/>
      <c r="H16" s="397"/>
      <c r="I16" s="397"/>
      <c r="J16" s="398"/>
      <c r="K16" s="97"/>
      <c r="L16" s="97"/>
      <c r="M16" s="97"/>
    </row>
    <row r="17" spans="1:13" ht="22.5" customHeight="1" thickBot="1">
      <c r="A17" s="133">
        <v>13</v>
      </c>
      <c r="B17" s="101" t="s">
        <v>124</v>
      </c>
      <c r="C17" s="102">
        <v>5</v>
      </c>
      <c r="D17" s="102">
        <v>2</v>
      </c>
      <c r="E17" s="101">
        <v>3</v>
      </c>
      <c r="F17" s="101">
        <v>3</v>
      </c>
      <c r="G17" s="101">
        <v>2</v>
      </c>
      <c r="H17" s="101">
        <v>1</v>
      </c>
      <c r="I17" s="101">
        <v>0</v>
      </c>
      <c r="J17" s="101">
        <v>0</v>
      </c>
      <c r="M17" s="97"/>
    </row>
    <row r="18" spans="1:13" ht="22.5" customHeight="1">
      <c r="A18" s="133">
        <v>14</v>
      </c>
      <c r="B18" s="104" t="s">
        <v>115</v>
      </c>
      <c r="C18" s="103" t="s">
        <v>116</v>
      </c>
      <c r="D18" s="103" t="s">
        <v>116</v>
      </c>
      <c r="E18" s="103" t="s">
        <v>116</v>
      </c>
      <c r="F18" s="103" t="s">
        <v>116</v>
      </c>
      <c r="G18" s="103" t="s">
        <v>116</v>
      </c>
      <c r="H18" s="103" t="s">
        <v>116</v>
      </c>
      <c r="I18" s="103" t="s">
        <v>116</v>
      </c>
      <c r="J18" s="103" t="s">
        <v>116</v>
      </c>
      <c r="M18" s="97"/>
    </row>
    <row r="19" spans="1:13" ht="22.5" customHeight="1">
      <c r="A19" s="133">
        <v>15</v>
      </c>
      <c r="B19" s="102" t="s">
        <v>112</v>
      </c>
      <c r="C19" s="255">
        <v>0</v>
      </c>
      <c r="D19" s="255">
        <v>0</v>
      </c>
      <c r="E19" s="255">
        <v>0</v>
      </c>
      <c r="F19" s="255">
        <v>0</v>
      </c>
      <c r="G19" s="255">
        <v>0</v>
      </c>
      <c r="H19" s="255">
        <v>0</v>
      </c>
      <c r="I19" s="255">
        <v>0</v>
      </c>
      <c r="J19" s="255">
        <v>0</v>
      </c>
      <c r="M19" s="97"/>
    </row>
    <row r="20" spans="1:13" ht="22.5" customHeight="1">
      <c r="A20" s="133">
        <v>16</v>
      </c>
      <c r="B20" s="102" t="s">
        <v>113</v>
      </c>
      <c r="C20" s="255">
        <v>2614</v>
      </c>
      <c r="D20" s="255">
        <v>2625.569</v>
      </c>
      <c r="E20" s="255">
        <v>2535.52</v>
      </c>
      <c r="F20" s="255">
        <v>2535.52</v>
      </c>
      <c r="G20" s="255">
        <v>2577.4119999999998</v>
      </c>
      <c r="H20" s="255">
        <v>2627.2049999999999</v>
      </c>
      <c r="I20" s="255">
        <v>2830</v>
      </c>
      <c r="J20" s="255">
        <v>2872.4499999999994</v>
      </c>
      <c r="M20" s="97"/>
    </row>
    <row r="21" spans="1:13" ht="22.5" customHeight="1">
      <c r="A21" s="133">
        <v>17</v>
      </c>
      <c r="B21" s="101" t="s">
        <v>114</v>
      </c>
      <c r="C21" s="255">
        <v>0</v>
      </c>
      <c r="D21" s="255">
        <v>0</v>
      </c>
      <c r="E21" s="256">
        <v>0</v>
      </c>
      <c r="F21" s="256">
        <v>0</v>
      </c>
      <c r="G21" s="256">
        <v>0</v>
      </c>
      <c r="H21" s="256">
        <v>0</v>
      </c>
      <c r="I21" s="256">
        <v>0</v>
      </c>
      <c r="J21" s="256">
        <v>0</v>
      </c>
      <c r="M21" s="97"/>
    </row>
    <row r="22" spans="1:13" ht="22.5" customHeight="1">
      <c r="A22" s="133">
        <v>18</v>
      </c>
      <c r="B22" s="100" t="s">
        <v>117</v>
      </c>
      <c r="C22" s="257">
        <v>2614</v>
      </c>
      <c r="D22" s="257">
        <v>2625.569</v>
      </c>
      <c r="E22" s="257">
        <v>2535.52</v>
      </c>
      <c r="F22" s="257">
        <v>2535.52</v>
      </c>
      <c r="G22" s="257">
        <v>2577.4119999999998</v>
      </c>
      <c r="H22" s="257">
        <v>2627.2049999999999</v>
      </c>
      <c r="I22" s="257">
        <v>2830</v>
      </c>
      <c r="J22" s="257">
        <v>2872.4499999999994</v>
      </c>
      <c r="M22" s="97"/>
    </row>
    <row r="23" spans="1:13" ht="22.5" customHeight="1">
      <c r="A23" s="134">
        <v>19</v>
      </c>
      <c r="B23" s="101" t="s">
        <v>118</v>
      </c>
      <c r="C23" s="256">
        <v>2614</v>
      </c>
      <c r="D23" s="256">
        <v>2625.569</v>
      </c>
      <c r="E23" s="256">
        <v>2535.52</v>
      </c>
      <c r="F23" s="256">
        <v>2535.52</v>
      </c>
      <c r="G23" s="256">
        <v>2577.4119999999998</v>
      </c>
      <c r="H23" s="256">
        <v>2627.2049999999999</v>
      </c>
      <c r="I23" s="256">
        <v>2830</v>
      </c>
      <c r="J23" s="256">
        <v>2872.4499999999994</v>
      </c>
      <c r="M23" s="97"/>
    </row>
    <row r="24" spans="1:13">
      <c r="B24" s="99"/>
      <c r="C24" s="99"/>
      <c r="D24" s="99"/>
      <c r="E24" s="99"/>
      <c r="F24" s="99"/>
      <c r="G24" s="99"/>
      <c r="H24" s="99"/>
      <c r="I24" s="99"/>
      <c r="J24" s="99"/>
      <c r="M24" s="97"/>
    </row>
    <row r="25" spans="1:13">
      <c r="B25" s="388" t="s">
        <v>119</v>
      </c>
      <c r="C25" s="389"/>
      <c r="D25" s="389"/>
      <c r="E25" s="389"/>
      <c r="F25" s="389"/>
      <c r="G25" s="389"/>
      <c r="H25" s="389"/>
      <c r="I25" s="389"/>
      <c r="J25" s="389"/>
      <c r="K25" s="2"/>
      <c r="L25" s="2"/>
      <c r="M25" s="97"/>
    </row>
    <row r="26" spans="1:13">
      <c r="B26" s="386" t="s">
        <v>140</v>
      </c>
      <c r="C26" s="387"/>
      <c r="D26" s="387"/>
      <c r="E26" s="387"/>
      <c r="F26" s="387"/>
      <c r="G26" s="387"/>
      <c r="H26" s="387"/>
      <c r="I26" s="387"/>
      <c r="J26" s="387"/>
      <c r="M26" s="97"/>
    </row>
    <row r="27" spans="1:13" ht="22.5" customHeight="1">
      <c r="B27" s="387"/>
      <c r="C27" s="387"/>
      <c r="D27" s="387"/>
      <c r="E27" s="387"/>
      <c r="F27" s="387"/>
      <c r="G27" s="387"/>
      <c r="H27" s="387"/>
      <c r="I27" s="387"/>
      <c r="J27" s="387"/>
      <c r="M27" s="97"/>
    </row>
    <row r="32" spans="1:13">
      <c r="B32" s="98"/>
      <c r="M32" s="97"/>
    </row>
  </sheetData>
  <mergeCells count="8">
    <mergeCell ref="B26:J27"/>
    <mergeCell ref="B25:J25"/>
    <mergeCell ref="I3:J3"/>
    <mergeCell ref="F13:J16"/>
    <mergeCell ref="A1:J1"/>
    <mergeCell ref="A2:B2"/>
    <mergeCell ref="C2:J2"/>
    <mergeCell ref="G3:H3"/>
  </mergeCells>
  <pageMargins left="0.78740157480314965" right="0.78740157480314965" top="0.98425196850393704" bottom="0.98425196850393704" header="0.51181102362204722" footer="0.51181102362204722"/>
  <pageSetup paperSize="9" scale="84" orientation="landscape" r:id="rId1"/>
  <headerFooter alignWithMargins="0">
    <oddHeader>&amp;L&amp;"Arial,Fett"&amp;12Wirtschaftsplan
für Eigenbetriebe, Anstalten und Stiftungen öff. Rechts</oddHeader>
    <oddFooter>&amp;L&amp;F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view="pageLayout" topLeftCell="C1" zoomScale="50" zoomScaleNormal="100" zoomScalePageLayoutView="50" workbookViewId="0">
      <selection activeCell="M41" sqref="D20:M41"/>
    </sheetView>
  </sheetViews>
  <sheetFormatPr baseColWidth="10" defaultColWidth="5" defaultRowHeight="12.75"/>
  <cols>
    <col min="1" max="1" width="4.28515625" style="97" customWidth="1"/>
    <col min="2" max="2" width="48.85546875" style="97" customWidth="1"/>
    <col min="3" max="3" width="33.42578125" style="97" customWidth="1"/>
    <col min="4" max="4" width="16.42578125" style="97" customWidth="1"/>
    <col min="5" max="5" width="9.28515625" style="97" customWidth="1"/>
    <col min="6" max="13" width="12.7109375" style="97" customWidth="1"/>
    <col min="14" max="16384" width="5" style="97"/>
  </cols>
  <sheetData>
    <row r="1" spans="1:14" ht="18">
      <c r="A1" s="405" t="s">
        <v>123</v>
      </c>
      <c r="B1" s="406"/>
      <c r="C1" s="406"/>
      <c r="D1" s="406"/>
      <c r="E1" s="406"/>
      <c r="F1" s="406"/>
      <c r="G1" s="406"/>
      <c r="H1" s="406"/>
      <c r="I1" s="406"/>
      <c r="J1" s="406"/>
      <c r="K1" s="406"/>
      <c r="L1" s="406"/>
      <c r="M1" s="407"/>
    </row>
    <row r="2" spans="1:14" ht="18" customHeight="1">
      <c r="A2" s="408" t="s">
        <v>141</v>
      </c>
      <c r="B2" s="409"/>
      <c r="C2" s="410" t="str">
        <f>[1]Deckblatt!A8</f>
        <v>Überseemuseum</v>
      </c>
      <c r="D2" s="410"/>
      <c r="E2" s="410"/>
      <c r="F2" s="410"/>
      <c r="G2" s="410"/>
      <c r="H2" s="410"/>
      <c r="I2" s="410"/>
      <c r="J2" s="410"/>
      <c r="K2" s="410"/>
      <c r="L2" s="410"/>
      <c r="M2" s="411"/>
    </row>
    <row r="3" spans="1:14" ht="18" customHeight="1">
      <c r="A3" s="258"/>
      <c r="B3" s="259"/>
      <c r="C3" s="260"/>
      <c r="D3" s="260"/>
      <c r="E3" s="260"/>
      <c r="F3" s="260"/>
      <c r="G3" s="260"/>
      <c r="H3" s="260"/>
      <c r="I3" s="260"/>
      <c r="J3" s="412" t="s">
        <v>129</v>
      </c>
      <c r="K3" s="413"/>
      <c r="L3" s="414" t="s">
        <v>128</v>
      </c>
      <c r="M3" s="413"/>
    </row>
    <row r="4" spans="1:14" ht="25.5">
      <c r="A4" s="261" t="s">
        <v>46</v>
      </c>
      <c r="B4" s="262" t="s">
        <v>25</v>
      </c>
      <c r="C4" s="263" t="s">
        <v>47</v>
      </c>
      <c r="D4" s="415" t="s">
        <v>125</v>
      </c>
      <c r="E4" s="264" t="s">
        <v>48</v>
      </c>
      <c r="F4" s="265" t="s">
        <v>136</v>
      </c>
      <c r="G4" s="265" t="s">
        <v>136</v>
      </c>
      <c r="H4" s="265" t="s">
        <v>23</v>
      </c>
      <c r="I4" s="265" t="s">
        <v>135</v>
      </c>
      <c r="J4" s="265" t="s">
        <v>150</v>
      </c>
      <c r="K4" s="265" t="s">
        <v>150</v>
      </c>
      <c r="L4" s="266" t="s">
        <v>150</v>
      </c>
      <c r="M4" s="267" t="s">
        <v>150</v>
      </c>
      <c r="N4" s="268"/>
    </row>
    <row r="5" spans="1:14" ht="39.75" customHeight="1">
      <c r="A5" s="269"/>
      <c r="B5" s="270"/>
      <c r="C5" s="270"/>
      <c r="D5" s="416"/>
      <c r="E5" s="270" t="s">
        <v>49</v>
      </c>
      <c r="F5" s="271">
        <v>2015</v>
      </c>
      <c r="G5" s="271">
        <v>2016</v>
      </c>
      <c r="H5" s="271">
        <v>2017</v>
      </c>
      <c r="I5" s="271">
        <v>2017</v>
      </c>
      <c r="J5" s="272">
        <v>2018</v>
      </c>
      <c r="K5" s="272">
        <v>2019</v>
      </c>
      <c r="L5" s="273">
        <v>2020</v>
      </c>
      <c r="M5" s="272">
        <v>2021</v>
      </c>
    </row>
    <row r="6" spans="1:14">
      <c r="A6" s="274">
        <v>1</v>
      </c>
      <c r="B6" s="275" t="s">
        <v>50</v>
      </c>
      <c r="C6" s="276"/>
      <c r="D6" s="276"/>
      <c r="E6" s="277"/>
      <c r="F6" s="278"/>
      <c r="G6" s="278"/>
      <c r="H6" s="278"/>
      <c r="I6" s="279"/>
      <c r="J6" s="279"/>
      <c r="K6" s="280"/>
      <c r="L6" s="278"/>
      <c r="M6" s="279"/>
    </row>
    <row r="7" spans="1:14">
      <c r="A7" s="274"/>
      <c r="B7" s="281" t="s">
        <v>67</v>
      </c>
      <c r="C7" s="282" t="s">
        <v>62</v>
      </c>
      <c r="D7" s="282"/>
      <c r="E7" s="277"/>
      <c r="F7" s="283"/>
      <c r="G7" s="283"/>
      <c r="H7" s="283"/>
      <c r="I7" s="284"/>
      <c r="J7" s="279"/>
      <c r="K7" s="280"/>
      <c r="L7" s="278"/>
      <c r="M7" s="279"/>
    </row>
    <row r="8" spans="1:14">
      <c r="A8" s="274"/>
      <c r="B8" s="275"/>
      <c r="C8" s="282" t="s">
        <v>63</v>
      </c>
      <c r="D8" s="282"/>
      <c r="E8" s="277"/>
      <c r="F8" s="283"/>
      <c r="G8" s="283"/>
      <c r="H8" s="283"/>
      <c r="I8" s="284"/>
      <c r="J8" s="279"/>
      <c r="K8" s="280"/>
      <c r="L8" s="278"/>
      <c r="M8" s="279"/>
    </row>
    <row r="9" spans="1:14">
      <c r="A9" s="274"/>
      <c r="B9" s="281" t="s">
        <v>69</v>
      </c>
      <c r="C9" s="282" t="s">
        <v>69</v>
      </c>
      <c r="D9" s="282"/>
      <c r="E9" s="277"/>
      <c r="F9" s="283"/>
      <c r="G9" s="283"/>
      <c r="H9" s="283"/>
      <c r="I9" s="284"/>
      <c r="J9" s="279"/>
      <c r="K9" s="280"/>
      <c r="L9" s="278"/>
      <c r="M9" s="279"/>
      <c r="N9" s="285"/>
    </row>
    <row r="10" spans="1:14">
      <c r="A10" s="274"/>
      <c r="B10" s="281" t="s">
        <v>68</v>
      </c>
      <c r="C10" s="282" t="s">
        <v>62</v>
      </c>
      <c r="D10" s="282"/>
      <c r="E10" s="277"/>
      <c r="F10" s="283"/>
      <c r="G10" s="283"/>
      <c r="H10" s="283"/>
      <c r="I10" s="284"/>
      <c r="J10" s="279"/>
      <c r="K10" s="280"/>
      <c r="L10" s="278"/>
      <c r="M10" s="279"/>
      <c r="N10" s="285"/>
    </row>
    <row r="11" spans="1:14">
      <c r="A11" s="274"/>
      <c r="B11" s="275"/>
      <c r="C11" s="282" t="s">
        <v>63</v>
      </c>
      <c r="D11" s="282"/>
      <c r="E11" s="277"/>
      <c r="F11" s="283"/>
      <c r="G11" s="283"/>
      <c r="H11" s="278"/>
      <c r="I11" s="284"/>
      <c r="J11" s="279"/>
      <c r="K11" s="280"/>
      <c r="L11" s="278"/>
      <c r="M11" s="279"/>
      <c r="N11" s="285"/>
    </row>
    <row r="12" spans="1:14">
      <c r="A12" s="274"/>
      <c r="B12" s="281" t="s">
        <v>69</v>
      </c>
      <c r="C12" s="276" t="s">
        <v>51</v>
      </c>
      <c r="D12" s="276"/>
      <c r="E12" s="277"/>
      <c r="F12" s="286"/>
      <c r="G12" s="286"/>
      <c r="H12" s="287"/>
      <c r="I12" s="284"/>
      <c r="J12" s="279"/>
      <c r="K12" s="280"/>
      <c r="L12" s="278"/>
      <c r="M12" s="279"/>
      <c r="N12" s="285"/>
    </row>
    <row r="13" spans="1:14">
      <c r="A13" s="274"/>
      <c r="B13" s="288" t="s">
        <v>52</v>
      </c>
      <c r="C13" s="289"/>
      <c r="D13" s="289"/>
      <c r="E13" s="290"/>
      <c r="F13" s="291"/>
      <c r="G13" s="291"/>
      <c r="H13" s="292"/>
      <c r="I13" s="291"/>
      <c r="J13" s="291"/>
      <c r="K13" s="293"/>
      <c r="L13" s="292"/>
      <c r="M13" s="291"/>
      <c r="N13" s="285"/>
    </row>
    <row r="14" spans="1:14">
      <c r="A14" s="274"/>
      <c r="B14" s="281"/>
      <c r="C14" s="276"/>
      <c r="D14" s="276"/>
      <c r="E14" s="277"/>
      <c r="F14" s="283"/>
      <c r="G14" s="283"/>
      <c r="H14" s="278"/>
      <c r="I14" s="284"/>
      <c r="J14" s="279"/>
      <c r="K14" s="280"/>
      <c r="L14" s="278"/>
      <c r="M14" s="279"/>
      <c r="N14" s="285"/>
    </row>
    <row r="15" spans="1:14">
      <c r="A15" s="274">
        <v>2</v>
      </c>
      <c r="B15" s="275" t="s">
        <v>53</v>
      </c>
      <c r="C15" s="276"/>
      <c r="D15" s="276"/>
      <c r="E15" s="277"/>
      <c r="F15" s="283"/>
      <c r="G15" s="283"/>
      <c r="H15" s="278"/>
      <c r="I15" s="284"/>
      <c r="J15" s="279"/>
      <c r="K15" s="280"/>
      <c r="L15" s="278"/>
      <c r="M15" s="279"/>
      <c r="N15" s="285"/>
    </row>
    <row r="16" spans="1:14">
      <c r="A16" s="274"/>
      <c r="B16" s="281" t="s">
        <v>64</v>
      </c>
      <c r="C16" s="282" t="s">
        <v>62</v>
      </c>
      <c r="D16" s="282"/>
      <c r="E16" s="277"/>
      <c r="F16" s="283"/>
      <c r="G16" s="283"/>
      <c r="H16" s="278"/>
      <c r="I16" s="284"/>
      <c r="J16" s="279"/>
      <c r="K16" s="280"/>
      <c r="L16" s="278"/>
      <c r="M16" s="279"/>
      <c r="N16" s="285"/>
    </row>
    <row r="17" spans="1:14">
      <c r="A17" s="274"/>
      <c r="B17" s="275"/>
      <c r="C17" s="282" t="s">
        <v>63</v>
      </c>
      <c r="D17" s="282"/>
      <c r="E17" s="277"/>
      <c r="F17" s="278"/>
      <c r="G17" s="278"/>
      <c r="H17" s="278"/>
      <c r="I17" s="284"/>
      <c r="J17" s="279"/>
      <c r="K17" s="280"/>
      <c r="L17" s="278"/>
      <c r="M17" s="279"/>
      <c r="N17" s="285"/>
    </row>
    <row r="18" spans="1:14">
      <c r="A18" s="274"/>
      <c r="B18" s="294" t="s">
        <v>69</v>
      </c>
      <c r="C18" s="295" t="s">
        <v>51</v>
      </c>
      <c r="D18" s="295"/>
      <c r="E18" s="296"/>
      <c r="F18" s="287"/>
      <c r="G18" s="287"/>
      <c r="H18" s="287"/>
      <c r="I18" s="284"/>
      <c r="J18" s="279"/>
      <c r="K18" s="297"/>
      <c r="L18" s="278"/>
      <c r="M18" s="278"/>
      <c r="N18" s="285"/>
    </row>
    <row r="19" spans="1:14">
      <c r="A19" s="298"/>
      <c r="B19" s="299" t="s">
        <v>54</v>
      </c>
      <c r="C19" s="290"/>
      <c r="D19" s="300"/>
      <c r="E19" s="300"/>
      <c r="F19" s="292"/>
      <c r="G19" s="292"/>
      <c r="H19" s="292"/>
      <c r="I19" s="293"/>
      <c r="J19" s="301"/>
      <c r="K19" s="301"/>
      <c r="L19" s="292"/>
      <c r="M19" s="292"/>
      <c r="N19" s="285"/>
    </row>
    <row r="20" spans="1:14" s="310" customFormat="1">
      <c r="A20" s="298"/>
      <c r="B20" s="302"/>
      <c r="C20" s="303"/>
      <c r="D20" s="304"/>
      <c r="E20" s="305"/>
      <c r="F20" s="306"/>
      <c r="G20" s="306"/>
      <c r="H20" s="306"/>
      <c r="I20" s="307"/>
      <c r="J20" s="308"/>
      <c r="K20" s="308"/>
      <c r="L20" s="306"/>
      <c r="M20" s="306"/>
      <c r="N20" s="309"/>
    </row>
    <row r="21" spans="1:14">
      <c r="A21" s="311">
        <v>3</v>
      </c>
      <c r="B21" s="312" t="s">
        <v>55</v>
      </c>
      <c r="C21" s="313"/>
      <c r="D21" s="313"/>
      <c r="E21" s="277"/>
      <c r="F21" s="278"/>
      <c r="G21" s="278"/>
      <c r="H21" s="278"/>
      <c r="I21" s="283"/>
      <c r="J21" s="278"/>
      <c r="K21" s="297"/>
      <c r="L21" s="278"/>
      <c r="M21" s="278"/>
      <c r="N21" s="285"/>
    </row>
    <row r="22" spans="1:14">
      <c r="A22" s="311"/>
      <c r="B22" s="314" t="s">
        <v>70</v>
      </c>
      <c r="C22" s="315" t="s">
        <v>62</v>
      </c>
      <c r="D22" s="315"/>
      <c r="E22" s="277"/>
      <c r="F22" s="278"/>
      <c r="G22" s="278"/>
      <c r="H22" s="278"/>
      <c r="I22" s="283"/>
      <c r="J22" s="278"/>
      <c r="K22" s="297"/>
      <c r="L22" s="278"/>
      <c r="M22" s="278"/>
      <c r="N22" s="285"/>
    </row>
    <row r="23" spans="1:14">
      <c r="A23" s="311"/>
      <c r="B23" s="312"/>
      <c r="C23" s="315" t="s">
        <v>63</v>
      </c>
      <c r="D23" s="315"/>
      <c r="E23" s="277"/>
      <c r="F23" s="278"/>
      <c r="G23" s="278"/>
      <c r="H23" s="278"/>
      <c r="I23" s="283"/>
      <c r="J23" s="278"/>
      <c r="K23" s="297"/>
      <c r="L23" s="278"/>
      <c r="M23" s="278"/>
      <c r="N23" s="285"/>
    </row>
    <row r="24" spans="1:14">
      <c r="A24" s="311"/>
      <c r="B24" s="314" t="s">
        <v>69</v>
      </c>
      <c r="C24" s="316" t="s">
        <v>51</v>
      </c>
      <c r="D24" s="317"/>
      <c r="E24" s="318"/>
      <c r="F24" s="278"/>
      <c r="G24" s="278"/>
      <c r="H24" s="278"/>
      <c r="I24" s="283"/>
      <c r="J24" s="278"/>
      <c r="K24" s="297"/>
      <c r="L24" s="278"/>
      <c r="M24" s="278"/>
      <c r="N24" s="285"/>
    </row>
    <row r="25" spans="1:14">
      <c r="A25" s="311"/>
      <c r="B25" s="288" t="s">
        <v>56</v>
      </c>
      <c r="C25" s="289"/>
      <c r="D25" s="289"/>
      <c r="E25" s="290"/>
      <c r="F25" s="292"/>
      <c r="G25" s="292"/>
      <c r="H25" s="292"/>
      <c r="I25" s="291"/>
      <c r="J25" s="292"/>
      <c r="K25" s="301"/>
      <c r="L25" s="292"/>
      <c r="M25" s="292"/>
      <c r="N25" s="285"/>
    </row>
    <row r="26" spans="1:14">
      <c r="A26" s="311"/>
      <c r="B26" s="319"/>
      <c r="C26" s="313"/>
      <c r="D26" s="313"/>
      <c r="E26" s="277"/>
      <c r="F26" s="278"/>
      <c r="G26" s="278"/>
      <c r="H26" s="278"/>
      <c r="I26" s="283"/>
      <c r="J26" s="278"/>
      <c r="K26" s="297"/>
      <c r="L26" s="278"/>
      <c r="M26" s="278"/>
      <c r="N26" s="285"/>
    </row>
    <row r="27" spans="1:14" ht="33" customHeight="1">
      <c r="A27" s="320">
        <v>4</v>
      </c>
      <c r="B27" s="321" t="s">
        <v>57</v>
      </c>
      <c r="C27" s="313"/>
      <c r="D27" s="313"/>
      <c r="E27" s="277"/>
      <c r="F27" s="278"/>
      <c r="G27" s="278"/>
      <c r="H27" s="278"/>
      <c r="I27" s="283"/>
      <c r="J27" s="278"/>
      <c r="K27" s="297"/>
      <c r="L27" s="278"/>
      <c r="M27" s="278"/>
      <c r="N27" s="285"/>
    </row>
    <row r="28" spans="1:14" ht="38.25">
      <c r="A28" s="274"/>
      <c r="B28" s="281" t="s">
        <v>65</v>
      </c>
      <c r="C28" s="282" t="str">
        <f>[1]Inv!A19</f>
        <v>Erneuerung Werkstätten (Restaurierung, Präparation) im Rahmen der Arbeitssicherheit</v>
      </c>
      <c r="D28" s="282"/>
      <c r="E28" s="277"/>
      <c r="F28" s="278"/>
      <c r="G28" s="278"/>
      <c r="H28" s="278">
        <v>100</v>
      </c>
      <c r="I28" s="284">
        <v>100</v>
      </c>
      <c r="J28" s="279">
        <v>30</v>
      </c>
      <c r="K28" s="279">
        <v>0</v>
      </c>
      <c r="L28" s="278">
        <v>0</v>
      </c>
      <c r="M28" s="279">
        <v>0</v>
      </c>
      <c r="N28" s="285"/>
    </row>
    <row r="29" spans="1:14">
      <c r="A29" s="274"/>
      <c r="B29" s="275"/>
      <c r="C29" s="282" t="str">
        <f>[1]Inv!A20</f>
        <v>neue Dauerausstellung Geschichte</v>
      </c>
      <c r="D29" s="282"/>
      <c r="E29" s="277">
        <v>45</v>
      </c>
      <c r="F29" s="278"/>
      <c r="G29" s="278"/>
      <c r="H29" s="278"/>
      <c r="I29" s="284"/>
      <c r="J29" s="279">
        <v>126</v>
      </c>
      <c r="K29" s="279">
        <v>370</v>
      </c>
      <c r="L29" s="278">
        <v>17</v>
      </c>
      <c r="M29" s="279">
        <v>0</v>
      </c>
      <c r="N29" s="285"/>
    </row>
    <row r="30" spans="1:14">
      <c r="A30" s="274"/>
      <c r="B30" s="275"/>
      <c r="C30" s="282" t="str">
        <f>[1]Inv!A21</f>
        <v>Ersatzinvestitionen</v>
      </c>
      <c r="D30" s="282"/>
      <c r="E30" s="277"/>
      <c r="F30" s="278"/>
      <c r="G30" s="278"/>
      <c r="H30" s="278"/>
      <c r="I30" s="284"/>
      <c r="J30" s="279">
        <v>61</v>
      </c>
      <c r="K30" s="279">
        <v>131</v>
      </c>
      <c r="L30" s="278">
        <v>100</v>
      </c>
      <c r="M30" s="279">
        <v>100</v>
      </c>
      <c r="N30" s="285"/>
    </row>
    <row r="31" spans="1:14">
      <c r="A31" s="274"/>
      <c r="B31" s="275"/>
      <c r="C31" s="282" t="str">
        <f>[1]Inv!A22</f>
        <v>Neugestaltung Ausstellung</v>
      </c>
      <c r="D31" s="282"/>
      <c r="E31" s="277"/>
      <c r="F31" s="278"/>
      <c r="G31" s="278"/>
      <c r="H31" s="278"/>
      <c r="I31" s="284"/>
      <c r="J31" s="279">
        <v>0</v>
      </c>
      <c r="K31" s="279">
        <v>2</v>
      </c>
      <c r="L31" s="278">
        <v>478</v>
      </c>
      <c r="M31" s="279">
        <v>732</v>
      </c>
      <c r="N31" s="285"/>
    </row>
    <row r="32" spans="1:14">
      <c r="A32" s="274"/>
      <c r="B32" s="294" t="s">
        <v>69</v>
      </c>
      <c r="C32" s="276" t="s">
        <v>51</v>
      </c>
      <c r="D32" s="276"/>
      <c r="E32" s="277"/>
      <c r="F32" s="278"/>
      <c r="G32" s="278"/>
      <c r="H32" s="278"/>
      <c r="I32" s="284"/>
      <c r="J32" s="279"/>
      <c r="K32" s="280"/>
      <c r="L32" s="278"/>
      <c r="M32" s="279"/>
      <c r="N32" s="285"/>
    </row>
    <row r="33" spans="1:15">
      <c r="A33" s="322"/>
      <c r="B33" s="323" t="s">
        <v>58</v>
      </c>
      <c r="C33" s="289"/>
      <c r="D33" s="289"/>
      <c r="E33" s="289"/>
      <c r="F33" s="301">
        <v>0</v>
      </c>
      <c r="G33" s="301">
        <v>0</v>
      </c>
      <c r="H33" s="301">
        <v>100</v>
      </c>
      <c r="I33" s="301">
        <v>100</v>
      </c>
      <c r="J33" s="301">
        <v>217</v>
      </c>
      <c r="K33" s="301">
        <v>503</v>
      </c>
      <c r="L33" s="301">
        <v>595</v>
      </c>
      <c r="M33" s="301">
        <v>832</v>
      </c>
      <c r="N33" s="285"/>
    </row>
    <row r="34" spans="1:15">
      <c r="A34" s="274">
        <v>5</v>
      </c>
      <c r="B34" s="275" t="s">
        <v>59</v>
      </c>
      <c r="C34" s="276"/>
      <c r="D34" s="276"/>
      <c r="E34" s="277"/>
      <c r="F34" s="278"/>
      <c r="G34" s="278"/>
      <c r="H34" s="278"/>
      <c r="I34" s="284"/>
      <c r="J34" s="279"/>
      <c r="K34" s="280"/>
      <c r="L34" s="278"/>
      <c r="M34" s="279"/>
      <c r="N34" s="285"/>
    </row>
    <row r="35" spans="1:15">
      <c r="A35" s="274"/>
      <c r="B35" s="281" t="s">
        <v>66</v>
      </c>
      <c r="C35" s="282" t="s">
        <v>62</v>
      </c>
      <c r="D35" s="282"/>
      <c r="E35" s="277"/>
      <c r="F35" s="278"/>
      <c r="G35" s="278"/>
      <c r="H35" s="278"/>
      <c r="I35" s="279"/>
      <c r="J35" s="279"/>
      <c r="K35" s="280"/>
      <c r="L35" s="278"/>
      <c r="M35" s="279"/>
      <c r="N35" s="285"/>
    </row>
    <row r="36" spans="1:15">
      <c r="A36" s="274"/>
      <c r="B36" s="275"/>
      <c r="C36" s="282" t="s">
        <v>63</v>
      </c>
      <c r="D36" s="282"/>
      <c r="E36" s="277"/>
      <c r="F36" s="278"/>
      <c r="G36" s="278"/>
      <c r="H36" s="278"/>
      <c r="I36" s="279"/>
      <c r="J36" s="279"/>
      <c r="K36" s="280"/>
      <c r="L36" s="278"/>
      <c r="M36" s="279"/>
      <c r="N36" s="285"/>
    </row>
    <row r="37" spans="1:15">
      <c r="A37" s="274"/>
      <c r="B37" s="281" t="s">
        <v>69</v>
      </c>
      <c r="C37" s="276" t="s">
        <v>51</v>
      </c>
      <c r="D37" s="276"/>
      <c r="E37" s="277"/>
      <c r="F37" s="278"/>
      <c r="G37" s="278"/>
      <c r="H37" s="278"/>
      <c r="I37" s="279"/>
      <c r="J37" s="278"/>
      <c r="K37" s="297"/>
      <c r="L37" s="278"/>
      <c r="M37" s="278"/>
      <c r="N37" s="285"/>
    </row>
    <row r="38" spans="1:15">
      <c r="A38" s="274"/>
      <c r="B38" s="288" t="s">
        <v>60</v>
      </c>
      <c r="C38" s="324"/>
      <c r="D38" s="324"/>
      <c r="E38" s="325"/>
      <c r="F38" s="292"/>
      <c r="G38" s="292"/>
      <c r="H38" s="292"/>
      <c r="I38" s="292"/>
      <c r="J38" s="292"/>
      <c r="K38" s="301"/>
      <c r="L38" s="292"/>
      <c r="M38" s="292"/>
      <c r="N38" s="285"/>
    </row>
    <row r="39" spans="1:15" ht="19.5" customHeight="1">
      <c r="A39" s="326">
        <v>6</v>
      </c>
      <c r="B39" s="327" t="s">
        <v>134</v>
      </c>
      <c r="C39" s="276"/>
      <c r="D39" s="276"/>
      <c r="E39" s="277"/>
      <c r="F39" s="278"/>
      <c r="G39" s="278"/>
      <c r="H39" s="278"/>
      <c r="I39" s="279"/>
      <c r="J39" s="279"/>
      <c r="K39" s="279"/>
      <c r="L39" s="279"/>
      <c r="M39" s="279"/>
      <c r="N39" s="328"/>
      <c r="O39" s="328"/>
    </row>
    <row r="40" spans="1:15">
      <c r="A40" s="274"/>
      <c r="B40" s="275"/>
      <c r="C40" s="276"/>
      <c r="D40" s="276"/>
      <c r="E40" s="277"/>
      <c r="F40" s="278"/>
      <c r="G40" s="278"/>
      <c r="H40" s="278"/>
      <c r="I40" s="279"/>
      <c r="J40" s="278"/>
      <c r="K40" s="297"/>
      <c r="L40" s="329"/>
      <c r="M40" s="278"/>
      <c r="N40" s="285"/>
    </row>
    <row r="41" spans="1:15">
      <c r="A41" s="330"/>
      <c r="B41" s="331" t="s">
        <v>61</v>
      </c>
      <c r="C41" s="332"/>
      <c r="D41" s="332"/>
      <c r="E41" s="333"/>
      <c r="F41" s="334">
        <v>0</v>
      </c>
      <c r="G41" s="334">
        <v>0</v>
      </c>
      <c r="H41" s="334">
        <v>100</v>
      </c>
      <c r="I41" s="334">
        <v>100</v>
      </c>
      <c r="J41" s="334">
        <v>217</v>
      </c>
      <c r="K41" s="334">
        <v>503</v>
      </c>
      <c r="L41" s="334">
        <v>595</v>
      </c>
      <c r="M41" s="334">
        <v>832</v>
      </c>
      <c r="N41" s="285"/>
    </row>
    <row r="42" spans="1:15">
      <c r="N42" s="285"/>
    </row>
    <row r="43" spans="1:15">
      <c r="A43" s="335">
        <v>1</v>
      </c>
      <c r="B43" s="336" t="s">
        <v>122</v>
      </c>
      <c r="N43" s="285"/>
    </row>
    <row r="44" spans="1:15">
      <c r="A44" s="337"/>
      <c r="B44" s="336" t="s">
        <v>260</v>
      </c>
      <c r="N44" s="285"/>
    </row>
    <row r="45" spans="1:15">
      <c r="B45" s="404"/>
      <c r="C45" s="404"/>
      <c r="D45" s="404"/>
      <c r="E45" s="404"/>
      <c r="F45" s="404"/>
      <c r="G45" s="404"/>
      <c r="H45" s="404"/>
      <c r="I45" s="404"/>
      <c r="J45" s="404"/>
      <c r="K45" s="404"/>
      <c r="L45" s="404"/>
      <c r="M45" s="404"/>
      <c r="N45" s="285"/>
    </row>
    <row r="46" spans="1:15">
      <c r="N46" s="285"/>
    </row>
    <row r="47" spans="1:15">
      <c r="N47" s="285"/>
    </row>
    <row r="48" spans="1:15">
      <c r="N48" s="285"/>
    </row>
  </sheetData>
  <mergeCells count="7">
    <mergeCell ref="B45:M45"/>
    <mergeCell ref="A1:M1"/>
    <mergeCell ref="A2:B2"/>
    <mergeCell ref="C2:M2"/>
    <mergeCell ref="J3:K3"/>
    <mergeCell ref="L3:M3"/>
    <mergeCell ref="D4:D5"/>
  </mergeCells>
  <pageMargins left="0.78740157480314965" right="0.78740157480314965" top="0.98425196850393704" bottom="0.98425196850393704" header="0.51181102362204722" footer="0.51181102362204722"/>
  <pageSetup paperSize="9" scale="61" orientation="landscape" r:id="rId1"/>
  <headerFooter alignWithMargins="0">
    <oddHeader>&amp;L&amp;"Arial,Fett"&amp;12Wirtschaftsplan
für Eigenbetriebe, Anstalten und Stiftungen öff. Rechts&amp;RAlle Angaben in T€, sofern nicht anders angegeben</oddHeader>
    <oddFooter>&amp;L&amp;F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view="pageLayout" topLeftCell="F1" zoomScale="70" zoomScaleNormal="100" zoomScalePageLayoutView="70" workbookViewId="0">
      <selection activeCell="M21" sqref="M21:M26"/>
    </sheetView>
  </sheetViews>
  <sheetFormatPr baseColWidth="10" defaultColWidth="1.42578125" defaultRowHeight="12.75" outlineLevelCol="1"/>
  <cols>
    <col min="1" max="1" width="6.42578125" bestFit="1" customWidth="1"/>
    <col min="2" max="2" width="44.140625" customWidth="1"/>
    <col min="3" max="4" width="0" hidden="1" customWidth="1" outlineLevel="1"/>
    <col min="5" max="5" width="0.42578125" hidden="1" customWidth="1" outlineLevel="1"/>
    <col min="6" max="8" width="14.85546875" customWidth="1" outlineLevel="1"/>
    <col min="9" max="9" width="14.85546875" hidden="1" customWidth="1" outlineLevel="1"/>
    <col min="10" max="13" width="14.85546875" customWidth="1" outlineLevel="1"/>
  </cols>
  <sheetData>
    <row r="1" spans="1:13" ht="18">
      <c r="A1" s="354" t="s">
        <v>71</v>
      </c>
      <c r="B1" s="355"/>
      <c r="C1" s="355"/>
      <c r="D1" s="355"/>
      <c r="E1" s="355"/>
      <c r="F1" s="355"/>
      <c r="G1" s="355"/>
      <c r="H1" s="355"/>
      <c r="I1" s="355"/>
      <c r="J1" s="355"/>
      <c r="K1" s="355"/>
      <c r="L1" s="355"/>
      <c r="M1" s="356"/>
    </row>
    <row r="2" spans="1:13" ht="15.75">
      <c r="A2" s="357" t="s">
        <v>142</v>
      </c>
      <c r="B2" s="358"/>
      <c r="C2" s="379"/>
      <c r="D2" s="402" t="str">
        <f>Deckblatt!A8</f>
        <v>Überseemuseum</v>
      </c>
      <c r="E2" s="402"/>
      <c r="F2" s="402"/>
      <c r="G2" s="402"/>
      <c r="H2" s="402"/>
      <c r="I2" s="402"/>
      <c r="J2" s="402"/>
      <c r="K2" s="402"/>
      <c r="L2" s="402"/>
      <c r="M2" s="403"/>
    </row>
    <row r="3" spans="1:13" ht="17.25" customHeight="1">
      <c r="A3" s="146"/>
      <c r="B3" s="147"/>
      <c r="C3" s="147"/>
      <c r="D3" s="147"/>
      <c r="E3" s="147"/>
      <c r="F3" s="147"/>
      <c r="G3" s="147"/>
      <c r="H3" s="147"/>
      <c r="I3" s="147"/>
      <c r="J3" s="420" t="s">
        <v>129</v>
      </c>
      <c r="K3" s="421"/>
      <c r="L3" s="422" t="s">
        <v>128</v>
      </c>
      <c r="M3" s="421"/>
    </row>
    <row r="4" spans="1:13" ht="24.75" hidden="1" customHeight="1">
      <c r="A4" s="158"/>
      <c r="B4" s="74"/>
      <c r="C4" s="59"/>
      <c r="D4" s="75"/>
      <c r="E4" s="59"/>
      <c r="F4" s="59"/>
      <c r="G4" s="59"/>
      <c r="H4" s="58" t="s">
        <v>15</v>
      </c>
      <c r="I4" s="76"/>
      <c r="J4" s="59"/>
      <c r="K4" s="59"/>
      <c r="L4" s="59"/>
      <c r="M4" s="59"/>
    </row>
    <row r="5" spans="1:13" ht="14.25" customHeight="1">
      <c r="A5" s="417" t="s">
        <v>46</v>
      </c>
      <c r="B5" s="74"/>
      <c r="C5" s="60" t="s">
        <v>85</v>
      </c>
      <c r="D5" s="77" t="s">
        <v>86</v>
      </c>
      <c r="E5" s="58" t="s">
        <v>87</v>
      </c>
      <c r="F5" s="162" t="s">
        <v>136</v>
      </c>
      <c r="G5" s="162" t="s">
        <v>136</v>
      </c>
      <c r="H5" s="162" t="s">
        <v>23</v>
      </c>
      <c r="I5" s="162" t="s">
        <v>135</v>
      </c>
      <c r="J5" s="162" t="s">
        <v>150</v>
      </c>
      <c r="K5" s="162" t="s">
        <v>150</v>
      </c>
      <c r="L5" s="164" t="s">
        <v>150</v>
      </c>
      <c r="M5" s="163" t="s">
        <v>150</v>
      </c>
    </row>
    <row r="6" spans="1:13" ht="15" customHeight="1">
      <c r="A6" s="418"/>
      <c r="B6" s="78"/>
      <c r="C6" s="61" t="s">
        <v>4</v>
      </c>
      <c r="D6" s="61" t="s">
        <v>4</v>
      </c>
      <c r="E6" s="61"/>
      <c r="F6" s="170">
        <v>2015</v>
      </c>
      <c r="G6" s="170">
        <v>2016</v>
      </c>
      <c r="H6" s="170">
        <v>2017</v>
      </c>
      <c r="I6" s="170" t="s">
        <v>15</v>
      </c>
      <c r="J6" s="171">
        <v>2018</v>
      </c>
      <c r="K6" s="171">
        <v>2019</v>
      </c>
      <c r="L6" s="172">
        <v>2020</v>
      </c>
      <c r="M6" s="171">
        <v>2021</v>
      </c>
    </row>
    <row r="7" spans="1:13" ht="21.75" customHeight="1">
      <c r="A7" s="155"/>
      <c r="B7" s="79" t="s">
        <v>88</v>
      </c>
      <c r="C7" s="80"/>
      <c r="D7" s="63"/>
      <c r="E7" s="63"/>
      <c r="F7" s="83"/>
      <c r="G7" s="83"/>
      <c r="H7" s="83"/>
      <c r="I7" s="159"/>
      <c r="J7" s="83"/>
      <c r="K7" s="83"/>
      <c r="L7" s="83"/>
      <c r="M7" s="83"/>
    </row>
    <row r="8" spans="1:13" ht="17.100000000000001" customHeight="1">
      <c r="A8" s="189" t="s">
        <v>131</v>
      </c>
      <c r="B8" s="81" t="s">
        <v>89</v>
      </c>
      <c r="C8" s="82"/>
      <c r="D8" s="83"/>
      <c r="E8" s="63"/>
      <c r="F8" s="83">
        <v>62.04627</v>
      </c>
      <c r="G8" s="83">
        <v>23.361660000000001</v>
      </c>
      <c r="H8" s="83">
        <v>0</v>
      </c>
      <c r="I8" s="159"/>
      <c r="J8" s="83">
        <v>0</v>
      </c>
      <c r="K8" s="83">
        <v>0</v>
      </c>
      <c r="L8" s="83">
        <v>0</v>
      </c>
      <c r="M8" s="83">
        <v>0</v>
      </c>
    </row>
    <row r="9" spans="1:13" ht="17.100000000000001" customHeight="1">
      <c r="A9" s="189" t="s">
        <v>132</v>
      </c>
      <c r="B9" s="68" t="s">
        <v>90</v>
      </c>
      <c r="C9" s="82"/>
      <c r="D9" s="83"/>
      <c r="E9" s="63"/>
      <c r="F9" s="83">
        <v>5122.3885099999989</v>
      </c>
      <c r="G9" s="83">
        <v>6200.2633399999995</v>
      </c>
      <c r="H9" s="83">
        <v>5902.6989599999988</v>
      </c>
      <c r="I9" s="159"/>
      <c r="J9" s="83">
        <v>5540.0439599999991</v>
      </c>
      <c r="K9" s="83">
        <v>5477.8349599999992</v>
      </c>
      <c r="L9" s="83">
        <v>5200.3259599999992</v>
      </c>
      <c r="M9" s="83">
        <v>5167.6259599999994</v>
      </c>
    </row>
    <row r="10" spans="1:13" s="84" customFormat="1" ht="17.100000000000001" customHeight="1">
      <c r="A10" s="190" t="s">
        <v>153</v>
      </c>
      <c r="B10" s="83" t="s">
        <v>91</v>
      </c>
      <c r="C10" s="82"/>
      <c r="D10" s="83"/>
      <c r="E10" s="83"/>
      <c r="F10" s="83">
        <v>0</v>
      </c>
      <c r="G10" s="83">
        <v>0</v>
      </c>
      <c r="H10" s="83">
        <v>0</v>
      </c>
      <c r="I10" s="83"/>
      <c r="J10" s="83">
        <v>0</v>
      </c>
      <c r="K10" s="83">
        <v>0</v>
      </c>
      <c r="L10" s="83">
        <v>0</v>
      </c>
      <c r="M10" s="83">
        <v>0</v>
      </c>
    </row>
    <row r="11" spans="1:13" s="84" customFormat="1" ht="17.100000000000001" customHeight="1">
      <c r="A11" s="135">
        <v>1</v>
      </c>
      <c r="B11" s="85" t="s">
        <v>92</v>
      </c>
      <c r="C11" s="86"/>
      <c r="D11" s="85"/>
      <c r="E11" s="85"/>
      <c r="F11" s="85">
        <v>5184.4347799999987</v>
      </c>
      <c r="G11" s="85">
        <v>6223.6249999999991</v>
      </c>
      <c r="H11" s="85">
        <v>5902.6989599999988</v>
      </c>
      <c r="I11" s="85">
        <v>0</v>
      </c>
      <c r="J11" s="85">
        <v>5540.0439599999991</v>
      </c>
      <c r="K11" s="85">
        <v>5477.8349599999992</v>
      </c>
      <c r="L11" s="85">
        <v>5200.3259599999992</v>
      </c>
      <c r="M11" s="85">
        <v>5167.6259599999994</v>
      </c>
    </row>
    <row r="12" spans="1:13" s="84" customFormat="1" ht="17.100000000000001" customHeight="1">
      <c r="A12" s="190" t="s">
        <v>171</v>
      </c>
      <c r="B12" s="83" t="s">
        <v>93</v>
      </c>
      <c r="C12" s="82"/>
      <c r="D12" s="83"/>
      <c r="E12" s="83"/>
      <c r="F12" s="83">
        <v>18.658669999999997</v>
      </c>
      <c r="G12" s="83">
        <v>27.838459999999998</v>
      </c>
      <c r="H12" s="83">
        <v>27.8</v>
      </c>
      <c r="I12" s="159"/>
      <c r="J12" s="83">
        <v>25</v>
      </c>
      <c r="K12" s="83">
        <v>25</v>
      </c>
      <c r="L12" s="83">
        <v>25</v>
      </c>
      <c r="M12" s="83">
        <v>25</v>
      </c>
    </row>
    <row r="13" spans="1:13" s="84" customFormat="1" ht="17.100000000000001" customHeight="1">
      <c r="A13" s="190" t="s">
        <v>172</v>
      </c>
      <c r="B13" s="83" t="s">
        <v>94</v>
      </c>
      <c r="C13" s="82"/>
      <c r="D13" s="83"/>
      <c r="E13" s="83"/>
      <c r="F13" s="83">
        <v>879.05934000000002</v>
      </c>
      <c r="G13" s="83">
        <v>69.081299999999999</v>
      </c>
      <c r="H13" s="83">
        <v>68</v>
      </c>
      <c r="I13" s="159"/>
      <c r="J13" s="83">
        <v>60</v>
      </c>
      <c r="K13" s="83">
        <v>60</v>
      </c>
      <c r="L13" s="83">
        <v>60</v>
      </c>
      <c r="M13" s="83">
        <v>60</v>
      </c>
    </row>
    <row r="14" spans="1:13" s="84" customFormat="1" ht="17.100000000000001" customHeight="1">
      <c r="A14" s="190" t="s">
        <v>173</v>
      </c>
      <c r="B14" s="81" t="s">
        <v>95</v>
      </c>
      <c r="C14" s="87"/>
      <c r="D14" s="87"/>
      <c r="E14" s="87"/>
      <c r="F14" s="87">
        <v>776</v>
      </c>
      <c r="G14" s="87">
        <v>0</v>
      </c>
      <c r="H14" s="87">
        <v>0</v>
      </c>
      <c r="I14" s="88"/>
      <c r="J14" s="87">
        <v>0</v>
      </c>
      <c r="K14" s="87">
        <v>0</v>
      </c>
      <c r="L14" s="87">
        <v>0</v>
      </c>
      <c r="M14" s="87">
        <v>0</v>
      </c>
    </row>
    <row r="15" spans="1:13" s="84" customFormat="1" ht="17.100000000000001" customHeight="1">
      <c r="A15" s="190" t="s">
        <v>174</v>
      </c>
      <c r="B15" s="83" t="s">
        <v>96</v>
      </c>
      <c r="C15" s="82"/>
      <c r="D15" s="83"/>
      <c r="E15" s="83"/>
      <c r="F15" s="83">
        <v>0</v>
      </c>
      <c r="G15" s="83">
        <v>0</v>
      </c>
      <c r="H15" s="83">
        <v>0</v>
      </c>
      <c r="I15" s="159"/>
      <c r="J15" s="83">
        <v>0</v>
      </c>
      <c r="K15" s="83">
        <v>0</v>
      </c>
      <c r="L15" s="83">
        <v>0</v>
      </c>
      <c r="M15" s="83">
        <v>0</v>
      </c>
    </row>
    <row r="16" spans="1:13" s="84" customFormat="1" ht="17.100000000000001" customHeight="1">
      <c r="A16" s="190" t="s">
        <v>175</v>
      </c>
      <c r="B16" s="83" t="s">
        <v>97</v>
      </c>
      <c r="C16" s="83"/>
      <c r="D16" s="83"/>
      <c r="E16" s="83"/>
      <c r="F16" s="83">
        <v>108.33522000000302</v>
      </c>
      <c r="G16" s="83">
        <v>64.237029999999336</v>
      </c>
      <c r="H16" s="83">
        <v>146.31160000000014</v>
      </c>
      <c r="I16" s="83"/>
      <c r="J16" s="83">
        <v>170.58141000000015</v>
      </c>
      <c r="K16" s="83">
        <v>170.58141000000015</v>
      </c>
      <c r="L16" s="83">
        <v>-200.12258999999986</v>
      </c>
      <c r="M16" s="83">
        <v>-215.66858999999985</v>
      </c>
    </row>
    <row r="17" spans="1:14" s="84" customFormat="1" ht="17.100000000000001" customHeight="1">
      <c r="A17" s="135">
        <v>2</v>
      </c>
      <c r="B17" s="85" t="s">
        <v>98</v>
      </c>
      <c r="C17" s="85"/>
      <c r="D17" s="85"/>
      <c r="E17" s="85"/>
      <c r="F17" s="85">
        <v>1006.0532300000031</v>
      </c>
      <c r="G17" s="85">
        <v>161.15678999999932</v>
      </c>
      <c r="H17" s="85">
        <v>242.11160000000012</v>
      </c>
      <c r="I17" s="85">
        <v>0</v>
      </c>
      <c r="J17" s="85">
        <v>255.58141000000015</v>
      </c>
      <c r="K17" s="85">
        <v>255.58141000000015</v>
      </c>
      <c r="L17" s="85">
        <v>-115.12258999999986</v>
      </c>
      <c r="M17" s="85">
        <v>-130.66858999999985</v>
      </c>
    </row>
    <row r="18" spans="1:14" s="84" customFormat="1" ht="17.100000000000001" customHeight="1">
      <c r="A18" s="135">
        <v>3</v>
      </c>
      <c r="B18" s="89" t="s">
        <v>99</v>
      </c>
      <c r="C18" s="89"/>
      <c r="D18" s="89"/>
      <c r="E18" s="89"/>
      <c r="F18" s="89">
        <v>15.197760000000001</v>
      </c>
      <c r="G18" s="89">
        <v>19.725240000000003</v>
      </c>
      <c r="H18" s="89">
        <v>12.469809999999999</v>
      </c>
      <c r="I18" s="90"/>
      <c r="J18" s="89">
        <v>12</v>
      </c>
      <c r="K18" s="89">
        <v>12</v>
      </c>
      <c r="L18" s="89">
        <v>12</v>
      </c>
      <c r="M18" s="89">
        <v>12</v>
      </c>
    </row>
    <row r="19" spans="1:14" s="84" customFormat="1" ht="17.100000000000001" customHeight="1">
      <c r="A19" s="135">
        <v>4</v>
      </c>
      <c r="B19" s="91" t="s">
        <v>100</v>
      </c>
      <c r="C19" s="91"/>
      <c r="D19" s="91"/>
      <c r="E19" s="91"/>
      <c r="F19" s="91">
        <v>6205.6857700000019</v>
      </c>
      <c r="G19" s="91">
        <v>6404.5070299999979</v>
      </c>
      <c r="H19" s="91">
        <v>6157.2803699999986</v>
      </c>
      <c r="I19" s="91">
        <v>0</v>
      </c>
      <c r="J19" s="91">
        <v>5807.6253699999988</v>
      </c>
      <c r="K19" s="91">
        <v>5745.416369999999</v>
      </c>
      <c r="L19" s="91">
        <v>5097.2033699999993</v>
      </c>
      <c r="M19" s="91">
        <v>5048.9573699999992</v>
      </c>
    </row>
    <row r="20" spans="1:14" s="84" customFormat="1" ht="17.100000000000001" customHeight="1">
      <c r="A20" s="135"/>
      <c r="B20" s="92" t="s">
        <v>101</v>
      </c>
      <c r="C20" s="83"/>
      <c r="D20" s="83"/>
      <c r="E20" s="83"/>
      <c r="F20" s="83"/>
      <c r="G20" s="83"/>
      <c r="H20" s="83"/>
      <c r="I20" s="159"/>
      <c r="J20" s="83"/>
      <c r="K20" s="83"/>
      <c r="L20" s="83"/>
      <c r="M20" s="83"/>
    </row>
    <row r="21" spans="1:14" s="84" customFormat="1" ht="17.100000000000001" customHeight="1">
      <c r="A21" s="135">
        <v>5</v>
      </c>
      <c r="B21" s="89" t="s">
        <v>81</v>
      </c>
      <c r="C21" s="89"/>
      <c r="D21" s="89"/>
      <c r="E21" s="89"/>
      <c r="F21" s="89">
        <v>-345.31504999999891</v>
      </c>
      <c r="G21" s="89">
        <v>-290.56658999999985</v>
      </c>
      <c r="H21" s="89">
        <v>-290.56658999999985</v>
      </c>
      <c r="I21" s="90"/>
      <c r="J21" s="89">
        <v>-290.56658999999985</v>
      </c>
      <c r="K21" s="89">
        <v>-290.56658999999985</v>
      </c>
      <c r="L21" s="89">
        <v>-592.52258999999981</v>
      </c>
      <c r="M21" s="89">
        <v>-872.7685899999999</v>
      </c>
    </row>
    <row r="22" spans="1:14" s="84" customFormat="1" ht="17.100000000000001" customHeight="1">
      <c r="A22" s="135">
        <v>6</v>
      </c>
      <c r="B22" s="89" t="s">
        <v>102</v>
      </c>
      <c r="C22" s="89"/>
      <c r="D22" s="89"/>
      <c r="E22" s="89"/>
      <c r="F22" s="89">
        <v>4412.7840800000004</v>
      </c>
      <c r="G22" s="89">
        <v>3922.91228</v>
      </c>
      <c r="H22" s="89">
        <v>5802.6989599999988</v>
      </c>
      <c r="I22" s="90"/>
      <c r="J22" s="89">
        <v>5413.9439599999987</v>
      </c>
      <c r="K22" s="89">
        <v>4979.391959999999</v>
      </c>
      <c r="L22" s="89">
        <v>4990.2259599999988</v>
      </c>
      <c r="M22" s="89">
        <v>4490.2259599999988</v>
      </c>
    </row>
    <row r="23" spans="1:14" s="84" customFormat="1" ht="17.100000000000001" customHeight="1">
      <c r="A23" s="190" t="s">
        <v>176</v>
      </c>
      <c r="B23" s="81" t="s">
        <v>103</v>
      </c>
      <c r="C23" s="87"/>
      <c r="D23" s="87"/>
      <c r="E23" s="87"/>
      <c r="F23" s="87">
        <v>0</v>
      </c>
      <c r="G23" s="87">
        <v>3246.9077200000002</v>
      </c>
      <c r="H23" s="87">
        <v>4901.2141899999997</v>
      </c>
      <c r="I23" s="88"/>
      <c r="J23" s="87">
        <v>4473.4591899999996</v>
      </c>
      <c r="K23" s="87">
        <v>4099.9071899999999</v>
      </c>
      <c r="L23" s="87">
        <v>3963.7981899999995</v>
      </c>
      <c r="M23" s="87">
        <v>3524.7981899999995</v>
      </c>
    </row>
    <row r="24" spans="1:14" s="84" customFormat="1" ht="17.100000000000001" customHeight="1">
      <c r="A24" s="135">
        <v>7</v>
      </c>
      <c r="B24" s="89" t="s">
        <v>104</v>
      </c>
      <c r="C24" s="89"/>
      <c r="D24" s="89"/>
      <c r="E24" s="89"/>
      <c r="F24" s="89">
        <v>112.26973</v>
      </c>
      <c r="G24" s="89">
        <v>107.19711</v>
      </c>
      <c r="H24" s="89">
        <v>107</v>
      </c>
      <c r="I24" s="90"/>
      <c r="J24" s="89">
        <v>120</v>
      </c>
      <c r="K24" s="89">
        <v>120</v>
      </c>
      <c r="L24" s="89">
        <v>120</v>
      </c>
      <c r="M24" s="89">
        <v>120</v>
      </c>
    </row>
    <row r="25" spans="1:14" s="84" customFormat="1" ht="17.100000000000001" customHeight="1">
      <c r="A25" s="190" t="s">
        <v>177</v>
      </c>
      <c r="B25" s="81" t="s">
        <v>105</v>
      </c>
      <c r="C25" s="87"/>
      <c r="D25" s="87"/>
      <c r="E25" s="87"/>
      <c r="F25" s="87">
        <v>0</v>
      </c>
      <c r="G25" s="87">
        <v>0</v>
      </c>
      <c r="H25" s="87">
        <v>0</v>
      </c>
      <c r="I25" s="88"/>
      <c r="J25" s="87">
        <v>0</v>
      </c>
      <c r="K25" s="87">
        <v>0</v>
      </c>
      <c r="L25" s="87">
        <v>0</v>
      </c>
      <c r="M25" s="87">
        <v>0</v>
      </c>
    </row>
    <row r="26" spans="1:14" s="84" customFormat="1" ht="17.100000000000001" customHeight="1">
      <c r="A26" s="190" t="s">
        <v>178</v>
      </c>
      <c r="B26" s="81" t="s">
        <v>106</v>
      </c>
      <c r="C26" s="87"/>
      <c r="D26" s="87"/>
      <c r="E26" s="87"/>
      <c r="F26" s="87">
        <v>0</v>
      </c>
      <c r="G26" s="87">
        <v>0</v>
      </c>
      <c r="H26" s="87">
        <v>0</v>
      </c>
      <c r="I26" s="88"/>
      <c r="J26" s="87">
        <v>0</v>
      </c>
      <c r="K26" s="87">
        <v>0</v>
      </c>
      <c r="L26" s="87">
        <v>0</v>
      </c>
      <c r="M26" s="87">
        <v>0</v>
      </c>
    </row>
    <row r="27" spans="1:14" s="84" customFormat="1" ht="17.100000000000001" customHeight="1">
      <c r="A27" s="135">
        <v>8</v>
      </c>
      <c r="B27" s="89" t="s">
        <v>107</v>
      </c>
      <c r="C27" s="89"/>
      <c r="D27" s="89"/>
      <c r="E27" s="89"/>
      <c r="F27" s="89">
        <v>2008.10898</v>
      </c>
      <c r="G27" s="89">
        <v>2644.96423</v>
      </c>
      <c r="H27" s="89">
        <v>518.14800000000002</v>
      </c>
      <c r="I27" s="90"/>
      <c r="J27" s="89">
        <v>544.24800000000005</v>
      </c>
      <c r="K27" s="89">
        <v>916.59100000000001</v>
      </c>
      <c r="L27" s="89">
        <v>559.5</v>
      </c>
      <c r="M27" s="89">
        <v>1291.5</v>
      </c>
    </row>
    <row r="28" spans="1:14" s="84" customFormat="1" ht="17.100000000000001" customHeight="1">
      <c r="A28" s="190" t="s">
        <v>179</v>
      </c>
      <c r="B28" s="81" t="s">
        <v>95</v>
      </c>
      <c r="C28" s="87"/>
      <c r="D28" s="87"/>
      <c r="E28" s="87"/>
      <c r="F28" s="87">
        <v>0</v>
      </c>
      <c r="G28" s="87">
        <v>1760.3136200000001</v>
      </c>
      <c r="H28" s="87">
        <v>388.14800000000002</v>
      </c>
      <c r="I28" s="88"/>
      <c r="J28" s="87">
        <v>388.14800000000002</v>
      </c>
      <c r="K28" s="87">
        <v>679.59100000000001</v>
      </c>
      <c r="L28" s="87">
        <v>479.5</v>
      </c>
      <c r="M28" s="87">
        <v>1161.5</v>
      </c>
    </row>
    <row r="29" spans="1:14" s="84" customFormat="1" ht="17.100000000000001" customHeight="1">
      <c r="A29" s="190" t="s">
        <v>180</v>
      </c>
      <c r="B29" s="81" t="s">
        <v>108</v>
      </c>
      <c r="C29" s="87"/>
      <c r="D29" s="87"/>
      <c r="E29" s="87"/>
      <c r="F29" s="87">
        <v>0</v>
      </c>
      <c r="G29" s="87">
        <v>0</v>
      </c>
      <c r="H29" s="87">
        <v>0</v>
      </c>
      <c r="I29" s="88"/>
      <c r="J29" s="87">
        <v>80</v>
      </c>
      <c r="K29" s="87">
        <v>80</v>
      </c>
      <c r="L29" s="87">
        <v>80</v>
      </c>
      <c r="M29" s="87">
        <v>130</v>
      </c>
    </row>
    <row r="30" spans="1:14" s="84" customFormat="1" ht="17.100000000000001" customHeight="1">
      <c r="A30" s="190" t="s">
        <v>181</v>
      </c>
      <c r="B30" s="81" t="s">
        <v>109</v>
      </c>
      <c r="C30" s="81"/>
      <c r="D30" s="81"/>
      <c r="E30" s="81"/>
      <c r="F30" s="81">
        <v>0</v>
      </c>
      <c r="G30" s="81">
        <v>0</v>
      </c>
      <c r="H30" s="81">
        <v>0</v>
      </c>
      <c r="I30" s="160"/>
      <c r="J30" s="81">
        <v>0</v>
      </c>
      <c r="K30" s="81">
        <v>0</v>
      </c>
      <c r="L30" s="81">
        <v>0</v>
      </c>
      <c r="M30" s="81">
        <v>0</v>
      </c>
      <c r="N30" s="93"/>
    </row>
    <row r="31" spans="1:14" s="84" customFormat="1" ht="17.100000000000001" customHeight="1">
      <c r="A31" s="135">
        <v>9</v>
      </c>
      <c r="B31" s="89" t="s">
        <v>110</v>
      </c>
      <c r="C31" s="89"/>
      <c r="D31" s="89"/>
      <c r="E31" s="89"/>
      <c r="F31" s="89">
        <v>17.83803</v>
      </c>
      <c r="G31" s="89">
        <v>20</v>
      </c>
      <c r="H31" s="89">
        <v>20</v>
      </c>
      <c r="I31" s="90"/>
      <c r="J31" s="89">
        <v>20</v>
      </c>
      <c r="K31" s="89">
        <v>20</v>
      </c>
      <c r="L31" s="89">
        <v>20</v>
      </c>
      <c r="M31" s="89">
        <v>20</v>
      </c>
    </row>
    <row r="32" spans="1:14" s="84" customFormat="1" ht="17.100000000000001" customHeight="1">
      <c r="A32" s="136">
        <v>10</v>
      </c>
      <c r="B32" s="91" t="s">
        <v>111</v>
      </c>
      <c r="C32" s="91"/>
      <c r="D32" s="91"/>
      <c r="E32" s="91"/>
      <c r="F32" s="91">
        <v>6205.6857700000019</v>
      </c>
      <c r="G32" s="91">
        <v>6404.5070300000007</v>
      </c>
      <c r="H32" s="91">
        <v>6157.2803699999995</v>
      </c>
      <c r="I32" s="91">
        <v>0</v>
      </c>
      <c r="J32" s="91">
        <v>5807.6253699999997</v>
      </c>
      <c r="K32" s="91">
        <v>5745.4163699999999</v>
      </c>
      <c r="L32" s="91">
        <v>5097.2033699999993</v>
      </c>
      <c r="M32" s="91">
        <v>5048.9573699999992</v>
      </c>
    </row>
    <row r="33" spans="1:13" s="84" customFormat="1">
      <c r="A33" s="137"/>
    </row>
    <row r="34" spans="1:13" s="84" customFormat="1" ht="7.5" customHeight="1">
      <c r="A34" s="137"/>
    </row>
    <row r="35" spans="1:13" s="84" customFormat="1">
      <c r="A35" s="138">
        <v>11</v>
      </c>
      <c r="B35" s="94" t="s">
        <v>127</v>
      </c>
      <c r="C35" s="95"/>
      <c r="D35" s="95"/>
      <c r="E35" s="95"/>
      <c r="F35" s="96"/>
      <c r="G35" s="96"/>
      <c r="H35" s="96"/>
      <c r="I35" s="96" t="e">
        <f t="shared" ref="I35" si="0">I16+I13/I29</f>
        <v>#DIV/0!</v>
      </c>
      <c r="J35" s="96"/>
      <c r="K35" s="96"/>
      <c r="L35" s="96"/>
      <c r="M35" s="96"/>
    </row>
    <row r="36" spans="1:13">
      <c r="A36" s="124"/>
    </row>
    <row r="37" spans="1:13" ht="12.75" customHeight="1">
      <c r="B37" s="419" t="s">
        <v>166</v>
      </c>
      <c r="C37" s="419"/>
      <c r="D37" s="419"/>
      <c r="E37" s="419"/>
      <c r="F37" s="419"/>
      <c r="G37" s="419"/>
      <c r="H37" s="419"/>
      <c r="I37" s="419"/>
      <c r="J37" s="419"/>
      <c r="K37" s="419"/>
      <c r="L37" s="419"/>
      <c r="M37" s="419"/>
    </row>
    <row r="38" spans="1:13">
      <c r="B38" s="419"/>
      <c r="C38" s="419"/>
      <c r="D38" s="419"/>
      <c r="E38" s="419"/>
      <c r="F38" s="419"/>
      <c r="G38" s="419"/>
      <c r="H38" s="419"/>
      <c r="I38" s="419"/>
      <c r="J38" s="419"/>
      <c r="K38" s="419"/>
      <c r="L38" s="419"/>
      <c r="M38" s="419"/>
    </row>
    <row r="39" spans="1:13" ht="0.75" customHeight="1">
      <c r="B39" s="419"/>
      <c r="C39" s="419"/>
      <c r="D39" s="419"/>
      <c r="E39" s="419"/>
      <c r="F39" s="419"/>
      <c r="G39" s="419"/>
      <c r="H39" s="419"/>
      <c r="I39" s="419"/>
      <c r="J39" s="419"/>
      <c r="K39" s="419"/>
      <c r="L39" s="419"/>
      <c r="M39" s="419"/>
    </row>
    <row r="40" spans="1:13">
      <c r="B40" s="145"/>
      <c r="C40" s="145"/>
      <c r="D40" s="145"/>
      <c r="E40" s="145"/>
      <c r="F40" s="145"/>
      <c r="G40" s="145"/>
      <c r="H40" s="145"/>
      <c r="I40" s="145"/>
      <c r="J40" s="145"/>
      <c r="K40" s="145"/>
      <c r="L40" s="145"/>
      <c r="M40" s="145"/>
    </row>
  </sheetData>
  <mergeCells count="7">
    <mergeCell ref="D2:M2"/>
    <mergeCell ref="A5:A6"/>
    <mergeCell ref="A1:M1"/>
    <mergeCell ref="A2:C2"/>
    <mergeCell ref="B37:M39"/>
    <mergeCell ref="J3:K3"/>
    <mergeCell ref="L3:M3"/>
  </mergeCells>
  <pageMargins left="0.78740157480314965" right="0.78740157480314965" top="0.98425196850393704" bottom="0.98425196850393704" header="0.51181102362204722" footer="0.51181102362204722"/>
  <pageSetup paperSize="9" scale="78" orientation="landscape" r:id="rId1"/>
  <headerFooter alignWithMargins="0">
    <oddHeader>&amp;L&amp;"Arial,Fett"&amp;12Wirtschaftsplan
für Eigenbetriebe, Anstalten und Stiftungen öff. Rechts&amp;RAlle Angaben in T€, sofern nicht anders angegeben</oddHeader>
    <oddFooter>&amp;L&amp;F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8"/>
  <sheetViews>
    <sheetView zoomScale="120" zoomScaleNormal="120" workbookViewId="0">
      <selection activeCell="R5" sqref="R5"/>
    </sheetView>
  </sheetViews>
  <sheetFormatPr baseColWidth="10" defaultRowHeight="12.75"/>
  <cols>
    <col min="1" max="1" width="6.5703125" style="97" customWidth="1"/>
    <col min="2" max="2" width="45.7109375" style="97" customWidth="1"/>
    <col min="3" max="3" width="1.7109375" style="97" customWidth="1"/>
    <col min="4" max="4" width="11.7109375" style="97" customWidth="1"/>
    <col min="5" max="5" width="1.7109375" style="97" customWidth="1"/>
    <col min="6" max="6" width="11.7109375" style="97" customWidth="1"/>
    <col min="7" max="7" width="1.7109375" style="97" customWidth="1"/>
    <col min="8" max="8" width="11.7109375" style="97" customWidth="1"/>
    <col min="9" max="9" width="1.7109375" style="97" customWidth="1"/>
    <col min="10" max="10" width="11.7109375" style="97" customWidth="1"/>
    <col min="11" max="11" width="1.7109375" style="97" customWidth="1"/>
    <col min="12" max="12" width="11.7109375" style="97" customWidth="1"/>
    <col min="13" max="13" width="1.7109375" style="97" customWidth="1"/>
    <col min="14" max="14" width="11.7109375" style="97" customWidth="1"/>
    <col min="15" max="15" width="1.7109375" style="97" customWidth="1"/>
    <col min="16" max="16" width="11.7109375" style="97" customWidth="1"/>
    <col min="17" max="17" width="1.7109375" style="97" customWidth="1"/>
    <col min="18" max="19" width="11.7109375" style="97" bestFit="1" customWidth="1"/>
    <col min="20" max="16384" width="11.42578125" style="97"/>
  </cols>
  <sheetData>
    <row r="1" spans="1:19" s="193" customFormat="1" ht="30" customHeight="1">
      <c r="A1" s="424" t="s">
        <v>183</v>
      </c>
      <c r="B1" s="424"/>
      <c r="C1" s="424"/>
      <c r="D1" s="424"/>
      <c r="E1" s="424"/>
      <c r="F1" s="424"/>
      <c r="G1" s="424"/>
      <c r="H1" s="424"/>
      <c r="I1" s="424"/>
      <c r="J1" s="424"/>
      <c r="K1" s="424"/>
      <c r="L1" s="424"/>
      <c r="M1" s="191"/>
      <c r="N1" s="191"/>
      <c r="O1" s="191"/>
      <c r="P1" s="191"/>
      <c r="Q1" s="192"/>
    </row>
    <row r="2" spans="1:19" s="195" customFormat="1" ht="12.75" customHeight="1">
      <c r="A2" s="192"/>
      <c r="B2" s="192"/>
      <c r="C2" s="192"/>
      <c r="D2" s="194" t="s">
        <v>258</v>
      </c>
      <c r="E2" s="192"/>
      <c r="F2" s="194" t="s">
        <v>23</v>
      </c>
      <c r="G2" s="192"/>
      <c r="H2" s="194" t="s">
        <v>150</v>
      </c>
      <c r="I2" s="192"/>
      <c r="J2" s="194" t="s">
        <v>150</v>
      </c>
      <c r="K2" s="192"/>
      <c r="L2" s="194" t="s">
        <v>150</v>
      </c>
      <c r="M2" s="192"/>
      <c r="N2" s="194" t="s">
        <v>150</v>
      </c>
      <c r="O2" s="192"/>
      <c r="P2" s="194" t="s">
        <v>150</v>
      </c>
      <c r="Q2" s="192"/>
    </row>
    <row r="3" spans="1:19" s="195" customFormat="1" ht="12.75" customHeight="1">
      <c r="A3" s="192"/>
      <c r="B3" s="196" t="str">
        <f>Deckblatt!A8</f>
        <v>Überseemuseum</v>
      </c>
      <c r="C3" s="192"/>
      <c r="D3" s="197">
        <f>H3-2</f>
        <v>2016</v>
      </c>
      <c r="E3" s="198"/>
      <c r="F3" s="197">
        <f>H3-1</f>
        <v>2017</v>
      </c>
      <c r="G3" s="198"/>
      <c r="H3" s="197">
        <v>2018</v>
      </c>
      <c r="I3" s="198"/>
      <c r="J3" s="197">
        <f>H3+1</f>
        <v>2019</v>
      </c>
      <c r="K3" s="192"/>
      <c r="L3" s="197">
        <f>J3+1</f>
        <v>2020</v>
      </c>
      <c r="M3" s="198"/>
      <c r="N3" s="197">
        <f>L3+1</f>
        <v>2021</v>
      </c>
      <c r="O3" s="192"/>
      <c r="P3" s="197">
        <f>N3+1</f>
        <v>2022</v>
      </c>
      <c r="Q3" s="192"/>
    </row>
    <row r="4" spans="1:19" s="193" customFormat="1" ht="16.5" customHeight="1">
      <c r="A4" s="199"/>
      <c r="B4" s="200"/>
      <c r="C4" s="192"/>
      <c r="D4" s="201" t="s">
        <v>184</v>
      </c>
      <c r="E4" s="192"/>
      <c r="F4" s="201" t="s">
        <v>184</v>
      </c>
      <c r="G4" s="192"/>
      <c r="H4" s="201" t="s">
        <v>184</v>
      </c>
      <c r="I4" s="192"/>
      <c r="J4" s="202" t="s">
        <v>184</v>
      </c>
      <c r="K4" s="192"/>
      <c r="L4" s="202" t="s">
        <v>184</v>
      </c>
      <c r="M4" s="192"/>
      <c r="N4" s="202" t="s">
        <v>184</v>
      </c>
      <c r="O4" s="192"/>
      <c r="P4" s="202" t="s">
        <v>184</v>
      </c>
      <c r="Q4" s="192"/>
    </row>
    <row r="5" spans="1:19" ht="21" customHeight="1" thickBot="1">
      <c r="A5" s="203"/>
      <c r="B5" s="203" t="s">
        <v>185</v>
      </c>
      <c r="C5" s="204"/>
      <c r="D5" s="204"/>
      <c r="E5" s="204"/>
      <c r="F5" s="204"/>
      <c r="G5" s="204"/>
      <c r="H5" s="204"/>
      <c r="I5" s="204"/>
      <c r="J5" s="204"/>
      <c r="K5" s="204"/>
      <c r="L5" s="204"/>
      <c r="M5" s="204"/>
      <c r="N5" s="204"/>
      <c r="O5" s="204"/>
      <c r="P5" s="204"/>
      <c r="Q5" s="205"/>
    </row>
    <row r="6" spans="1:19" ht="12" customHeight="1" thickBot="1">
      <c r="A6" s="206" t="s">
        <v>186</v>
      </c>
      <c r="B6" s="207" t="s">
        <v>187</v>
      </c>
      <c r="C6" s="204"/>
      <c r="D6" s="208">
        <v>0</v>
      </c>
      <c r="E6" s="209"/>
      <c r="F6" s="208">
        <v>0</v>
      </c>
      <c r="G6" s="209"/>
      <c r="H6" s="208">
        <v>0</v>
      </c>
      <c r="I6" s="209"/>
      <c r="J6" s="208">
        <v>0</v>
      </c>
      <c r="K6" s="209"/>
      <c r="L6" s="208">
        <v>0</v>
      </c>
      <c r="M6" s="209"/>
      <c r="N6" s="208">
        <v>0</v>
      </c>
      <c r="O6" s="209"/>
      <c r="P6" s="208">
        <v>0</v>
      </c>
      <c r="Q6" s="205"/>
    </row>
    <row r="7" spans="1:19" ht="12" customHeight="1" thickBot="1">
      <c r="A7" s="206" t="s">
        <v>188</v>
      </c>
      <c r="B7" s="207" t="s">
        <v>189</v>
      </c>
      <c r="C7" s="204"/>
      <c r="D7" s="208">
        <v>0</v>
      </c>
      <c r="E7" s="209"/>
      <c r="F7" s="208">
        <v>0</v>
      </c>
      <c r="G7" s="209"/>
      <c r="H7" s="208">
        <v>0</v>
      </c>
      <c r="I7" s="209"/>
      <c r="J7" s="208">
        <v>0</v>
      </c>
      <c r="K7" s="209"/>
      <c r="L7" s="208">
        <v>0</v>
      </c>
      <c r="M7" s="209"/>
      <c r="N7" s="208">
        <v>0</v>
      </c>
      <c r="O7" s="209"/>
      <c r="P7" s="208">
        <v>0</v>
      </c>
      <c r="Q7" s="205"/>
    </row>
    <row r="8" spans="1:19" ht="12" customHeight="1" thickBot="1">
      <c r="A8" s="206" t="s">
        <v>190</v>
      </c>
      <c r="B8" s="207" t="s">
        <v>191</v>
      </c>
      <c r="C8" s="204"/>
      <c r="D8" s="208">
        <v>0</v>
      </c>
      <c r="E8" s="209"/>
      <c r="F8" s="208">
        <v>0</v>
      </c>
      <c r="G8" s="209"/>
      <c r="H8" s="208">
        <v>0</v>
      </c>
      <c r="I8" s="209"/>
      <c r="J8" s="208">
        <v>0</v>
      </c>
      <c r="K8" s="209"/>
      <c r="L8" s="208">
        <v>0</v>
      </c>
      <c r="M8" s="209"/>
      <c r="N8" s="208">
        <v>0</v>
      </c>
      <c r="O8" s="209"/>
      <c r="P8" s="208">
        <v>0</v>
      </c>
      <c r="Q8" s="205"/>
    </row>
    <row r="9" spans="1:19" ht="12" customHeight="1" thickBot="1">
      <c r="A9" s="206" t="s">
        <v>192</v>
      </c>
      <c r="B9" s="207" t="s">
        <v>193</v>
      </c>
      <c r="C9" s="204"/>
      <c r="D9" s="208">
        <f>SUM(D10,D14,D18:D20)</f>
        <v>0</v>
      </c>
      <c r="E9" s="209"/>
      <c r="F9" s="208">
        <f>SUM(F10,F14,F18:F20)</f>
        <v>0</v>
      </c>
      <c r="G9" s="209"/>
      <c r="H9" s="208">
        <f>SUM(H10,H14,H18:H20)</f>
        <v>0</v>
      </c>
      <c r="I9" s="209"/>
      <c r="J9" s="208">
        <v>0</v>
      </c>
      <c r="K9" s="209"/>
      <c r="L9" s="208">
        <v>0</v>
      </c>
      <c r="M9" s="209"/>
      <c r="N9" s="208">
        <v>0</v>
      </c>
      <c r="O9" s="209"/>
      <c r="P9" s="208">
        <v>0</v>
      </c>
      <c r="Q9" s="205"/>
    </row>
    <row r="10" spans="1:19" ht="12" customHeight="1">
      <c r="A10" s="210" t="s">
        <v>194</v>
      </c>
      <c r="B10" s="211" t="s">
        <v>195</v>
      </c>
      <c r="C10" s="204"/>
      <c r="D10" s="212">
        <f>SUM(D11:D13)</f>
        <v>0</v>
      </c>
      <c r="E10" s="209"/>
      <c r="F10" s="212">
        <f>SUM(F11:F13)</f>
        <v>0</v>
      </c>
      <c r="G10" s="209"/>
      <c r="H10" s="212">
        <f>SUM(H11:H13)</f>
        <v>0</v>
      </c>
      <c r="I10" s="209"/>
      <c r="J10" s="212">
        <v>0</v>
      </c>
      <c r="K10" s="209"/>
      <c r="L10" s="212">
        <v>0</v>
      </c>
      <c r="M10" s="209"/>
      <c r="N10" s="212">
        <v>0</v>
      </c>
      <c r="O10" s="209"/>
      <c r="P10" s="212">
        <v>0</v>
      </c>
      <c r="Q10" s="205"/>
    </row>
    <row r="11" spans="1:19" ht="12" customHeight="1">
      <c r="A11" s="213" t="s">
        <v>196</v>
      </c>
      <c r="B11" s="214" t="s">
        <v>197</v>
      </c>
      <c r="C11" s="204"/>
      <c r="D11" s="215">
        <v>0</v>
      </c>
      <c r="E11" s="209"/>
      <c r="F11" s="215">
        <v>0</v>
      </c>
      <c r="G11" s="209"/>
      <c r="H11" s="215">
        <v>0</v>
      </c>
      <c r="I11" s="209"/>
      <c r="J11" s="215">
        <v>0</v>
      </c>
      <c r="K11" s="209"/>
      <c r="L11" s="215">
        <v>0</v>
      </c>
      <c r="M11" s="209"/>
      <c r="N11" s="215">
        <v>0</v>
      </c>
      <c r="O11" s="209"/>
      <c r="P11" s="215">
        <v>0</v>
      </c>
      <c r="Q11" s="205"/>
      <c r="R11" s="216"/>
      <c r="S11" s="216"/>
    </row>
    <row r="12" spans="1:19" ht="12" customHeight="1">
      <c r="A12" s="213" t="s">
        <v>198</v>
      </c>
      <c r="B12" s="214" t="s">
        <v>199</v>
      </c>
      <c r="C12" s="204"/>
      <c r="D12" s="215">
        <v>0</v>
      </c>
      <c r="E12" s="209"/>
      <c r="F12" s="215">
        <v>0</v>
      </c>
      <c r="G12" s="209"/>
      <c r="H12" s="215">
        <v>0</v>
      </c>
      <c r="I12" s="209"/>
      <c r="J12" s="215">
        <v>0</v>
      </c>
      <c r="K12" s="209"/>
      <c r="L12" s="215">
        <v>0</v>
      </c>
      <c r="M12" s="209"/>
      <c r="N12" s="215">
        <v>0</v>
      </c>
      <c r="O12" s="209"/>
      <c r="P12" s="215">
        <v>0</v>
      </c>
      <c r="Q12" s="205"/>
    </row>
    <row r="13" spans="1:19" ht="12" customHeight="1">
      <c r="A13" s="213" t="s">
        <v>200</v>
      </c>
      <c r="B13" s="214" t="s">
        <v>201</v>
      </c>
      <c r="C13" s="204"/>
      <c r="D13" s="215">
        <v>0</v>
      </c>
      <c r="E13" s="209"/>
      <c r="F13" s="215">
        <v>0</v>
      </c>
      <c r="G13" s="209"/>
      <c r="H13" s="215">
        <v>0</v>
      </c>
      <c r="I13" s="209"/>
      <c r="J13" s="215">
        <v>0</v>
      </c>
      <c r="K13" s="209"/>
      <c r="L13" s="215">
        <v>0</v>
      </c>
      <c r="M13" s="209"/>
      <c r="N13" s="215">
        <v>0</v>
      </c>
      <c r="O13" s="209"/>
      <c r="P13" s="215">
        <v>0</v>
      </c>
      <c r="Q13" s="205"/>
    </row>
    <row r="14" spans="1:19" ht="12" customHeight="1">
      <c r="A14" s="210" t="s">
        <v>202</v>
      </c>
      <c r="B14" s="211" t="s">
        <v>203</v>
      </c>
      <c r="C14" s="204"/>
      <c r="D14" s="212">
        <f>SUM(D15:D17)</f>
        <v>0</v>
      </c>
      <c r="E14" s="209"/>
      <c r="F14" s="212">
        <f>SUM(F15:F17)</f>
        <v>0</v>
      </c>
      <c r="G14" s="209"/>
      <c r="H14" s="212">
        <f>SUM(H15:H17)</f>
        <v>0</v>
      </c>
      <c r="I14" s="209"/>
      <c r="J14" s="212">
        <v>0</v>
      </c>
      <c r="K14" s="209"/>
      <c r="L14" s="212">
        <v>0</v>
      </c>
      <c r="M14" s="209"/>
      <c r="N14" s="212">
        <v>0</v>
      </c>
      <c r="O14" s="209"/>
      <c r="P14" s="212">
        <v>0</v>
      </c>
      <c r="Q14" s="205"/>
    </row>
    <row r="15" spans="1:19" ht="12" customHeight="1">
      <c r="A15" s="213" t="s">
        <v>204</v>
      </c>
      <c r="B15" s="214" t="s">
        <v>205</v>
      </c>
      <c r="C15" s="204"/>
      <c r="D15" s="215">
        <v>0</v>
      </c>
      <c r="E15" s="209"/>
      <c r="F15" s="215">
        <v>0</v>
      </c>
      <c r="G15" s="209"/>
      <c r="H15" s="215">
        <v>0</v>
      </c>
      <c r="I15" s="209"/>
      <c r="J15" s="215">
        <v>0</v>
      </c>
      <c r="K15" s="209"/>
      <c r="L15" s="215">
        <v>0</v>
      </c>
      <c r="M15" s="209"/>
      <c r="N15" s="215">
        <v>0</v>
      </c>
      <c r="O15" s="209"/>
      <c r="P15" s="215">
        <v>0</v>
      </c>
      <c r="Q15" s="205"/>
    </row>
    <row r="16" spans="1:19" ht="12" customHeight="1">
      <c r="A16" s="213" t="s">
        <v>206</v>
      </c>
      <c r="B16" s="214" t="s">
        <v>201</v>
      </c>
      <c r="C16" s="204"/>
      <c r="D16" s="215">
        <v>0</v>
      </c>
      <c r="E16" s="209"/>
      <c r="F16" s="215">
        <v>0</v>
      </c>
      <c r="G16" s="209"/>
      <c r="H16" s="215">
        <v>0</v>
      </c>
      <c r="I16" s="209"/>
      <c r="J16" s="215">
        <v>0</v>
      </c>
      <c r="K16" s="209"/>
      <c r="L16" s="215">
        <v>0</v>
      </c>
      <c r="M16" s="209"/>
      <c r="N16" s="215">
        <v>0</v>
      </c>
      <c r="O16" s="209"/>
      <c r="P16" s="215">
        <v>0</v>
      </c>
      <c r="Q16" s="205"/>
    </row>
    <row r="17" spans="1:17" ht="12" customHeight="1">
      <c r="A17" s="213" t="s">
        <v>207</v>
      </c>
      <c r="B17" s="214" t="s">
        <v>208</v>
      </c>
      <c r="C17" s="204"/>
      <c r="D17" s="215">
        <v>0</v>
      </c>
      <c r="E17" s="209"/>
      <c r="F17" s="215">
        <v>0</v>
      </c>
      <c r="G17" s="209"/>
      <c r="H17" s="215">
        <v>0</v>
      </c>
      <c r="I17" s="209"/>
      <c r="J17" s="215">
        <v>0</v>
      </c>
      <c r="K17" s="209"/>
      <c r="L17" s="215">
        <v>0</v>
      </c>
      <c r="M17" s="209"/>
      <c r="N17" s="215">
        <v>0</v>
      </c>
      <c r="O17" s="209"/>
      <c r="P17" s="215">
        <v>0</v>
      </c>
      <c r="Q17" s="205"/>
    </row>
    <row r="18" spans="1:17" ht="12" customHeight="1">
      <c r="A18" s="210" t="s">
        <v>209</v>
      </c>
      <c r="B18" s="211" t="s">
        <v>210</v>
      </c>
      <c r="C18" s="204"/>
      <c r="D18" s="212">
        <v>0</v>
      </c>
      <c r="E18" s="209"/>
      <c r="F18" s="212">
        <v>0</v>
      </c>
      <c r="G18" s="209"/>
      <c r="H18" s="212">
        <v>0</v>
      </c>
      <c r="I18" s="209"/>
      <c r="J18" s="212">
        <v>0</v>
      </c>
      <c r="K18" s="209"/>
      <c r="L18" s="212">
        <v>0</v>
      </c>
      <c r="M18" s="209"/>
      <c r="N18" s="212">
        <v>0</v>
      </c>
      <c r="O18" s="209"/>
      <c r="P18" s="212">
        <v>0</v>
      </c>
      <c r="Q18" s="205"/>
    </row>
    <row r="19" spans="1:17" ht="12" customHeight="1">
      <c r="A19" s="210" t="s">
        <v>211</v>
      </c>
      <c r="B19" s="211" t="s">
        <v>212</v>
      </c>
      <c r="C19" s="204"/>
      <c r="D19" s="212">
        <v>0</v>
      </c>
      <c r="E19" s="209"/>
      <c r="F19" s="212">
        <v>0</v>
      </c>
      <c r="G19" s="209"/>
      <c r="H19" s="212">
        <v>0</v>
      </c>
      <c r="I19" s="209"/>
      <c r="J19" s="212">
        <v>0</v>
      </c>
      <c r="K19" s="209"/>
      <c r="L19" s="212">
        <v>0</v>
      </c>
      <c r="M19" s="209"/>
      <c r="N19" s="212">
        <v>0</v>
      </c>
      <c r="O19" s="209"/>
      <c r="P19" s="212">
        <v>0</v>
      </c>
      <c r="Q19" s="205"/>
    </row>
    <row r="20" spans="1:17" ht="12" customHeight="1" thickBot="1">
      <c r="A20" s="210" t="s">
        <v>213</v>
      </c>
      <c r="B20" s="211" t="s">
        <v>214</v>
      </c>
      <c r="C20" s="204"/>
      <c r="D20" s="212">
        <v>0</v>
      </c>
      <c r="E20" s="209"/>
      <c r="F20" s="212">
        <v>0</v>
      </c>
      <c r="G20" s="209"/>
      <c r="H20" s="212">
        <v>0</v>
      </c>
      <c r="I20" s="209"/>
      <c r="J20" s="212">
        <v>0</v>
      </c>
      <c r="K20" s="209"/>
      <c r="L20" s="212">
        <v>0</v>
      </c>
      <c r="M20" s="209"/>
      <c r="N20" s="212">
        <v>0</v>
      </c>
      <c r="O20" s="209"/>
      <c r="P20" s="212">
        <v>0</v>
      </c>
      <c r="Q20" s="205"/>
    </row>
    <row r="21" spans="1:17" ht="12" customHeight="1" thickBot="1">
      <c r="A21" s="206" t="s">
        <v>215</v>
      </c>
      <c r="B21" s="207" t="s">
        <v>216</v>
      </c>
      <c r="C21" s="217"/>
      <c r="D21" s="208">
        <f>SUM(D6:D9)</f>
        <v>0</v>
      </c>
      <c r="E21" s="218"/>
      <c r="F21" s="208">
        <f>SUM(F6:F9)</f>
        <v>0</v>
      </c>
      <c r="G21" s="218"/>
      <c r="H21" s="208">
        <f>SUM(H6:H9)</f>
        <v>0</v>
      </c>
      <c r="I21" s="218"/>
      <c r="J21" s="208">
        <v>0</v>
      </c>
      <c r="K21" s="218"/>
      <c r="L21" s="208">
        <v>0</v>
      </c>
      <c r="M21" s="218"/>
      <c r="N21" s="208">
        <v>0</v>
      </c>
      <c r="O21" s="218"/>
      <c r="P21" s="208">
        <v>0</v>
      </c>
      <c r="Q21" s="205"/>
    </row>
    <row r="22" spans="1:17" ht="12" customHeight="1" thickBot="1">
      <c r="A22" s="206" t="s">
        <v>217</v>
      </c>
      <c r="B22" s="207" t="s">
        <v>218</v>
      </c>
      <c r="C22" s="204"/>
      <c r="D22" s="208">
        <v>0</v>
      </c>
      <c r="E22" s="209"/>
      <c r="F22" s="208">
        <v>0</v>
      </c>
      <c r="G22" s="209"/>
      <c r="H22" s="208">
        <v>0</v>
      </c>
      <c r="I22" s="209"/>
      <c r="J22" s="208">
        <v>0</v>
      </c>
      <c r="K22" s="209"/>
      <c r="L22" s="208">
        <v>0</v>
      </c>
      <c r="M22" s="209"/>
      <c r="N22" s="208">
        <v>0</v>
      </c>
      <c r="O22" s="209"/>
      <c r="P22" s="208">
        <v>0</v>
      </c>
      <c r="Q22" s="205"/>
    </row>
    <row r="23" spans="1:17" ht="12" customHeight="1" thickBot="1">
      <c r="A23" s="206" t="s">
        <v>219</v>
      </c>
      <c r="B23" s="207" t="s">
        <v>0</v>
      </c>
      <c r="C23" s="204"/>
      <c r="D23" s="208">
        <v>0</v>
      </c>
      <c r="E23" s="209"/>
      <c r="F23" s="208">
        <v>0</v>
      </c>
      <c r="G23" s="209"/>
      <c r="H23" s="208">
        <v>0</v>
      </c>
      <c r="I23" s="209"/>
      <c r="J23" s="208">
        <v>0</v>
      </c>
      <c r="K23" s="209"/>
      <c r="L23" s="208">
        <v>0</v>
      </c>
      <c r="M23" s="209"/>
      <c r="N23" s="208">
        <v>0</v>
      </c>
      <c r="O23" s="209"/>
      <c r="P23" s="208">
        <v>0</v>
      </c>
      <c r="Q23" s="205"/>
    </row>
    <row r="24" spans="1:17" ht="12" customHeight="1" thickBot="1">
      <c r="A24" s="206" t="s">
        <v>220</v>
      </c>
      <c r="B24" s="207" t="s">
        <v>73</v>
      </c>
      <c r="C24" s="204"/>
      <c r="D24" s="208">
        <v>0</v>
      </c>
      <c r="E24" s="209"/>
      <c r="F24" s="208">
        <v>0</v>
      </c>
      <c r="G24" s="209"/>
      <c r="H24" s="208">
        <v>0</v>
      </c>
      <c r="I24" s="209"/>
      <c r="J24" s="208">
        <v>0</v>
      </c>
      <c r="K24" s="209"/>
      <c r="L24" s="208">
        <v>0</v>
      </c>
      <c r="M24" s="209"/>
      <c r="N24" s="208">
        <v>0</v>
      </c>
      <c r="O24" s="209"/>
      <c r="P24" s="208">
        <v>0</v>
      </c>
      <c r="Q24" s="205"/>
    </row>
    <row r="25" spans="1:17" ht="12" customHeight="1" thickBot="1">
      <c r="A25" s="206" t="s">
        <v>221</v>
      </c>
      <c r="B25" s="207" t="s">
        <v>222</v>
      </c>
      <c r="C25" s="204"/>
      <c r="D25" s="208">
        <v>0</v>
      </c>
      <c r="E25" s="209"/>
      <c r="F25" s="208">
        <v>0</v>
      </c>
      <c r="G25" s="209"/>
      <c r="H25" s="208">
        <v>0</v>
      </c>
      <c r="I25" s="209"/>
      <c r="J25" s="208">
        <v>0</v>
      </c>
      <c r="K25" s="209"/>
      <c r="L25" s="208">
        <v>0</v>
      </c>
      <c r="M25" s="209"/>
      <c r="N25" s="208">
        <v>0</v>
      </c>
      <c r="O25" s="209"/>
      <c r="P25" s="208">
        <v>0</v>
      </c>
      <c r="Q25" s="205"/>
    </row>
    <row r="26" spans="1:17" ht="12" customHeight="1" thickBot="1">
      <c r="A26" s="206" t="s">
        <v>223</v>
      </c>
      <c r="B26" s="207" t="s">
        <v>224</v>
      </c>
      <c r="C26" s="217"/>
      <c r="D26" s="208">
        <f>SUM(D22:D25)</f>
        <v>0</v>
      </c>
      <c r="E26" s="218"/>
      <c r="F26" s="208">
        <f>SUM(F22:F25)</f>
        <v>0</v>
      </c>
      <c r="G26" s="218"/>
      <c r="H26" s="208">
        <f>SUM(H22:H25)</f>
        <v>0</v>
      </c>
      <c r="I26" s="218"/>
      <c r="J26" s="208">
        <f>SUM(J22:J25)</f>
        <v>0</v>
      </c>
      <c r="K26" s="218"/>
      <c r="L26" s="208">
        <f>SUM(L22:L25)</f>
        <v>0</v>
      </c>
      <c r="M26" s="218"/>
      <c r="N26" s="208">
        <f>SUM(N22:N25)</f>
        <v>0</v>
      </c>
      <c r="O26" s="218"/>
      <c r="P26" s="208">
        <f>SUM(P22:P25)</f>
        <v>0</v>
      </c>
      <c r="Q26" s="205"/>
    </row>
    <row r="27" spans="1:17" ht="12" customHeight="1" thickBot="1">
      <c r="A27" s="206" t="s">
        <v>225</v>
      </c>
      <c r="B27" s="207" t="s">
        <v>226</v>
      </c>
      <c r="C27" s="204"/>
      <c r="D27" s="208">
        <v>0</v>
      </c>
      <c r="E27" s="209"/>
      <c r="F27" s="208">
        <v>0</v>
      </c>
      <c r="G27" s="209"/>
      <c r="H27" s="208">
        <v>0</v>
      </c>
      <c r="I27" s="209"/>
      <c r="J27" s="208">
        <v>0</v>
      </c>
      <c r="K27" s="209"/>
      <c r="L27" s="208">
        <v>0</v>
      </c>
      <c r="M27" s="209"/>
      <c r="N27" s="208">
        <v>0</v>
      </c>
      <c r="O27" s="209"/>
      <c r="P27" s="208">
        <v>0</v>
      </c>
      <c r="Q27" s="205"/>
    </row>
    <row r="28" spans="1:17" ht="12" customHeight="1" thickBot="1">
      <c r="A28" s="206" t="s">
        <v>227</v>
      </c>
      <c r="B28" s="207" t="s">
        <v>228</v>
      </c>
      <c r="C28" s="204"/>
      <c r="D28" s="208">
        <f>SUM(D21,D27)-D26</f>
        <v>0</v>
      </c>
      <c r="E28" s="209"/>
      <c r="F28" s="208">
        <f>SUM(F21,F27)-F26</f>
        <v>0</v>
      </c>
      <c r="G28" s="209"/>
      <c r="H28" s="208">
        <f>SUM(H21,H27)-H26</f>
        <v>0</v>
      </c>
      <c r="I28" s="209"/>
      <c r="J28" s="208">
        <f>SUM(J21,J27)-J26</f>
        <v>0</v>
      </c>
      <c r="K28" s="209"/>
      <c r="L28" s="208">
        <f>SUM(L21,L27)-L26</f>
        <v>0</v>
      </c>
      <c r="M28" s="209"/>
      <c r="N28" s="208">
        <f>SUM(N21,N27)-N26</f>
        <v>0</v>
      </c>
      <c r="O28" s="209"/>
      <c r="P28" s="208">
        <f>SUM(P21,P27)-P26</f>
        <v>0</v>
      </c>
      <c r="Q28" s="205"/>
    </row>
    <row r="29" spans="1:17" ht="21" customHeight="1" thickBot="1">
      <c r="A29" s="219"/>
      <c r="B29" s="219" t="s">
        <v>229</v>
      </c>
      <c r="C29" s="204"/>
      <c r="D29" s="220"/>
      <c r="E29" s="218"/>
      <c r="F29" s="220"/>
      <c r="G29" s="218"/>
      <c r="H29" s="220"/>
      <c r="I29" s="218"/>
      <c r="J29" s="220"/>
      <c r="K29" s="218"/>
      <c r="L29" s="220"/>
      <c r="M29" s="218"/>
      <c r="N29" s="220"/>
      <c r="O29" s="218"/>
      <c r="P29" s="220"/>
      <c r="Q29" s="205"/>
    </row>
    <row r="30" spans="1:17" ht="12" customHeight="1" thickBot="1">
      <c r="A30" s="206" t="s">
        <v>230</v>
      </c>
      <c r="B30" s="207" t="s">
        <v>231</v>
      </c>
      <c r="C30" s="204"/>
      <c r="D30" s="208">
        <f>SUM(D31:D32,D36)</f>
        <v>0</v>
      </c>
      <c r="E30" s="209"/>
      <c r="F30" s="208">
        <f>SUM(F31:F32,F36)</f>
        <v>0</v>
      </c>
      <c r="G30" s="209"/>
      <c r="H30" s="208">
        <f>SUM(H31:H32,H36)</f>
        <v>0</v>
      </c>
      <c r="I30" s="209"/>
      <c r="J30" s="208">
        <f>SUM(J31:J32,J36)</f>
        <v>0</v>
      </c>
      <c r="K30" s="221"/>
      <c r="L30" s="208">
        <f>SUM(L31:L32,L36)</f>
        <v>0</v>
      </c>
      <c r="M30" s="221"/>
      <c r="N30" s="208">
        <f>SUM(N31:N32,N36)</f>
        <v>0</v>
      </c>
      <c r="O30" s="221"/>
      <c r="P30" s="208">
        <f>SUM(P31:P32,P36)</f>
        <v>0</v>
      </c>
      <c r="Q30" s="205"/>
    </row>
    <row r="31" spans="1:17" ht="12" customHeight="1" thickBot="1">
      <c r="A31" s="206" t="s">
        <v>232</v>
      </c>
      <c r="B31" s="207" t="s">
        <v>92</v>
      </c>
      <c r="C31" s="204"/>
      <c r="D31" s="208">
        <v>0</v>
      </c>
      <c r="E31" s="209"/>
      <c r="F31" s="208">
        <v>0</v>
      </c>
      <c r="G31" s="209"/>
      <c r="H31" s="208">
        <v>0</v>
      </c>
      <c r="I31" s="209"/>
      <c r="J31" s="208">
        <v>0</v>
      </c>
      <c r="K31" s="221"/>
      <c r="L31" s="208">
        <v>0</v>
      </c>
      <c r="M31" s="221"/>
      <c r="N31" s="208">
        <v>0</v>
      </c>
      <c r="O31" s="221"/>
      <c r="P31" s="208">
        <v>0</v>
      </c>
      <c r="Q31" s="205"/>
    </row>
    <row r="32" spans="1:17" ht="12" customHeight="1" thickBot="1">
      <c r="A32" s="206" t="s">
        <v>233</v>
      </c>
      <c r="B32" s="207" t="s">
        <v>234</v>
      </c>
      <c r="C32" s="204"/>
      <c r="D32" s="208">
        <v>0</v>
      </c>
      <c r="E32" s="209"/>
      <c r="F32" s="208">
        <v>0</v>
      </c>
      <c r="G32" s="209"/>
      <c r="H32" s="208">
        <v>0</v>
      </c>
      <c r="I32" s="209"/>
      <c r="J32" s="208">
        <v>0</v>
      </c>
      <c r="K32" s="221"/>
      <c r="L32" s="208">
        <v>0</v>
      </c>
      <c r="M32" s="221"/>
      <c r="N32" s="208">
        <v>0</v>
      </c>
      <c r="O32" s="221"/>
      <c r="P32" s="208">
        <v>0</v>
      </c>
      <c r="Q32" s="205"/>
    </row>
    <row r="33" spans="1:17" ht="12" customHeight="1">
      <c r="A33" s="210" t="s">
        <v>235</v>
      </c>
      <c r="B33" s="211" t="s">
        <v>93</v>
      </c>
      <c r="C33" s="204"/>
      <c r="D33" s="212">
        <v>0</v>
      </c>
      <c r="E33" s="209"/>
      <c r="F33" s="212">
        <v>0</v>
      </c>
      <c r="G33" s="209"/>
      <c r="H33" s="212">
        <v>0</v>
      </c>
      <c r="I33" s="209"/>
      <c r="J33" s="212">
        <v>0</v>
      </c>
      <c r="K33" s="221"/>
      <c r="L33" s="212">
        <v>0</v>
      </c>
      <c r="M33" s="221"/>
      <c r="N33" s="212">
        <v>0</v>
      </c>
      <c r="O33" s="221"/>
      <c r="P33" s="212">
        <v>0</v>
      </c>
      <c r="Q33" s="205"/>
    </row>
    <row r="34" spans="1:17" ht="12" customHeight="1">
      <c r="A34" s="210" t="s">
        <v>236</v>
      </c>
      <c r="B34" s="211" t="s">
        <v>237</v>
      </c>
      <c r="C34" s="204"/>
      <c r="D34" s="212">
        <v>0</v>
      </c>
      <c r="E34" s="209"/>
      <c r="F34" s="212">
        <v>0</v>
      </c>
      <c r="G34" s="209"/>
      <c r="H34" s="212">
        <v>0</v>
      </c>
      <c r="I34" s="209"/>
      <c r="J34" s="212">
        <v>0</v>
      </c>
      <c r="K34" s="221"/>
      <c r="L34" s="212">
        <v>0</v>
      </c>
      <c r="M34" s="221"/>
      <c r="N34" s="212">
        <v>0</v>
      </c>
      <c r="O34" s="221"/>
      <c r="P34" s="212">
        <v>0</v>
      </c>
      <c r="Q34" s="205"/>
    </row>
    <row r="35" spans="1:17" ht="12" customHeight="1" thickBot="1">
      <c r="A35" s="210" t="s">
        <v>238</v>
      </c>
      <c r="B35" s="211" t="s">
        <v>239</v>
      </c>
      <c r="C35" s="204"/>
      <c r="D35" s="212">
        <v>0</v>
      </c>
      <c r="E35" s="209"/>
      <c r="F35" s="212">
        <v>0</v>
      </c>
      <c r="G35" s="209"/>
      <c r="H35" s="212">
        <v>0</v>
      </c>
      <c r="I35" s="209"/>
      <c r="J35" s="212">
        <v>0</v>
      </c>
      <c r="K35" s="221"/>
      <c r="L35" s="212">
        <v>0</v>
      </c>
      <c r="M35" s="221"/>
      <c r="N35" s="212">
        <v>0</v>
      </c>
      <c r="O35" s="221"/>
      <c r="P35" s="212">
        <v>0</v>
      </c>
      <c r="Q35" s="205"/>
    </row>
    <row r="36" spans="1:17" ht="12" customHeight="1" thickBot="1">
      <c r="A36" s="206" t="s">
        <v>240</v>
      </c>
      <c r="B36" s="207" t="s">
        <v>241</v>
      </c>
      <c r="C36" s="204"/>
      <c r="D36" s="208">
        <v>0</v>
      </c>
      <c r="E36" s="209"/>
      <c r="F36" s="208">
        <v>0</v>
      </c>
      <c r="G36" s="209"/>
      <c r="H36" s="208">
        <v>0</v>
      </c>
      <c r="I36" s="209"/>
      <c r="J36" s="208">
        <v>0</v>
      </c>
      <c r="K36" s="221"/>
      <c r="L36" s="208">
        <v>0</v>
      </c>
      <c r="M36" s="221"/>
      <c r="N36" s="208">
        <v>0</v>
      </c>
      <c r="O36" s="221"/>
      <c r="P36" s="208">
        <v>0</v>
      </c>
      <c r="Q36" s="205"/>
    </row>
    <row r="37" spans="1:17" ht="12" customHeight="1" thickBot="1">
      <c r="A37" s="206" t="s">
        <v>242</v>
      </c>
      <c r="B37" s="207" t="s">
        <v>243</v>
      </c>
      <c r="C37" s="204"/>
      <c r="D37" s="208">
        <f>SUM(D38:D42)</f>
        <v>0</v>
      </c>
      <c r="E37" s="209"/>
      <c r="F37" s="208">
        <f>SUM(F38:F42)</f>
        <v>0</v>
      </c>
      <c r="G37" s="209"/>
      <c r="H37" s="208">
        <f>SUM(H38:H42)</f>
        <v>0</v>
      </c>
      <c r="I37" s="209"/>
      <c r="J37" s="208">
        <f>SUM(J38:J42)</f>
        <v>0</v>
      </c>
      <c r="K37" s="221"/>
      <c r="L37" s="208">
        <f>SUM(L38:L42)</f>
        <v>0</v>
      </c>
      <c r="M37" s="221"/>
      <c r="N37" s="208">
        <f>SUM(N38:N42)</f>
        <v>0</v>
      </c>
      <c r="O37" s="221"/>
      <c r="P37" s="208">
        <f>SUM(P38:P42)</f>
        <v>0</v>
      </c>
      <c r="Q37" s="205"/>
    </row>
    <row r="38" spans="1:17" ht="12" customHeight="1" thickBot="1">
      <c r="A38" s="206" t="s">
        <v>244</v>
      </c>
      <c r="B38" s="207" t="s">
        <v>81</v>
      </c>
      <c r="C38" s="204"/>
      <c r="D38" s="208">
        <v>0</v>
      </c>
      <c r="E38" s="209"/>
      <c r="F38" s="208">
        <v>0</v>
      </c>
      <c r="G38" s="209"/>
      <c r="H38" s="208">
        <v>0</v>
      </c>
      <c r="I38" s="209"/>
      <c r="J38" s="208">
        <v>0</v>
      </c>
      <c r="K38" s="221"/>
      <c r="L38" s="208">
        <v>0</v>
      </c>
      <c r="M38" s="221"/>
      <c r="N38" s="208">
        <v>0</v>
      </c>
      <c r="O38" s="209"/>
      <c r="P38" s="208">
        <v>0</v>
      </c>
      <c r="Q38" s="205"/>
    </row>
    <row r="39" spans="1:17" ht="12" customHeight="1" thickBot="1">
      <c r="A39" s="206" t="s">
        <v>245</v>
      </c>
      <c r="B39" s="207" t="s">
        <v>102</v>
      </c>
      <c r="C39" s="204"/>
      <c r="D39" s="208">
        <v>0</v>
      </c>
      <c r="E39" s="209"/>
      <c r="F39" s="208">
        <v>0</v>
      </c>
      <c r="G39" s="209"/>
      <c r="H39" s="208">
        <v>0</v>
      </c>
      <c r="I39" s="209"/>
      <c r="J39" s="208">
        <v>0</v>
      </c>
      <c r="K39" s="221"/>
      <c r="L39" s="208">
        <v>0</v>
      </c>
      <c r="M39" s="209"/>
      <c r="N39" s="208">
        <v>0</v>
      </c>
      <c r="O39" s="209"/>
      <c r="P39" s="208">
        <v>0</v>
      </c>
      <c r="Q39" s="205"/>
    </row>
    <row r="40" spans="1:17" ht="12" customHeight="1" thickBot="1">
      <c r="A40" s="206" t="s">
        <v>246</v>
      </c>
      <c r="B40" s="207" t="s">
        <v>104</v>
      </c>
      <c r="C40" s="204"/>
      <c r="D40" s="208">
        <v>0</v>
      </c>
      <c r="E40" s="209"/>
      <c r="F40" s="208">
        <v>0</v>
      </c>
      <c r="G40" s="209"/>
      <c r="H40" s="208">
        <v>0</v>
      </c>
      <c r="I40" s="209"/>
      <c r="J40" s="208">
        <v>0</v>
      </c>
      <c r="K40" s="209"/>
      <c r="L40" s="208">
        <v>0</v>
      </c>
      <c r="M40" s="209"/>
      <c r="N40" s="208">
        <v>0</v>
      </c>
      <c r="O40" s="209"/>
      <c r="P40" s="208">
        <v>0</v>
      </c>
      <c r="Q40" s="205"/>
    </row>
    <row r="41" spans="1:17" ht="12" customHeight="1" thickBot="1">
      <c r="A41" s="206" t="s">
        <v>247</v>
      </c>
      <c r="B41" s="207" t="s">
        <v>107</v>
      </c>
      <c r="C41" s="204"/>
      <c r="D41" s="208">
        <v>0</v>
      </c>
      <c r="E41" s="209"/>
      <c r="F41" s="208">
        <v>0</v>
      </c>
      <c r="G41" s="209"/>
      <c r="H41" s="208">
        <v>0</v>
      </c>
      <c r="I41" s="209"/>
      <c r="J41" s="208">
        <v>0</v>
      </c>
      <c r="K41" s="209"/>
      <c r="L41" s="208">
        <v>0</v>
      </c>
      <c r="M41" s="209"/>
      <c r="N41" s="208">
        <v>0</v>
      </c>
      <c r="O41" s="209"/>
      <c r="P41" s="208">
        <v>0</v>
      </c>
      <c r="Q41" s="205"/>
    </row>
    <row r="42" spans="1:17" ht="12" customHeight="1" thickBot="1">
      <c r="A42" s="206" t="s">
        <v>248</v>
      </c>
      <c r="B42" s="207" t="s">
        <v>241</v>
      </c>
      <c r="C42" s="204"/>
      <c r="D42" s="208">
        <v>0</v>
      </c>
      <c r="E42" s="209"/>
      <c r="F42" s="208">
        <v>0</v>
      </c>
      <c r="G42" s="209"/>
      <c r="H42" s="208">
        <v>0</v>
      </c>
      <c r="I42" s="209"/>
      <c r="J42" s="208">
        <v>0</v>
      </c>
      <c r="K42" s="209"/>
      <c r="L42" s="208">
        <v>0</v>
      </c>
      <c r="M42" s="209"/>
      <c r="N42" s="208">
        <v>0</v>
      </c>
      <c r="O42" s="209"/>
      <c r="P42" s="208">
        <v>0</v>
      </c>
      <c r="Q42" s="205"/>
    </row>
    <row r="43" spans="1:17" ht="21" customHeight="1" thickBot="1">
      <c r="A43" s="219"/>
      <c r="B43" s="219" t="s">
        <v>249</v>
      </c>
      <c r="C43" s="204"/>
      <c r="D43" s="220"/>
      <c r="E43" s="218"/>
      <c r="F43" s="220"/>
      <c r="G43" s="218"/>
      <c r="H43" s="220"/>
      <c r="I43" s="218"/>
      <c r="J43" s="220"/>
      <c r="K43" s="218"/>
      <c r="L43" s="220"/>
      <c r="M43" s="218"/>
      <c r="N43" s="220"/>
      <c r="O43" s="218"/>
      <c r="P43" s="220"/>
      <c r="Q43" s="205"/>
    </row>
    <row r="44" spans="1:17" ht="12" customHeight="1" thickBot="1">
      <c r="A44" s="206" t="s">
        <v>250</v>
      </c>
      <c r="B44" s="207" t="s">
        <v>251</v>
      </c>
      <c r="C44" s="204"/>
      <c r="D44" s="208" t="e">
        <f>#REF!</f>
        <v>#REF!</v>
      </c>
      <c r="E44" s="209"/>
      <c r="F44" s="208" t="e">
        <f>#REF!</f>
        <v>#REF!</v>
      </c>
      <c r="G44" s="209"/>
      <c r="H44" s="208" t="e">
        <f>#REF!</f>
        <v>#REF!</v>
      </c>
      <c r="I44" s="209"/>
      <c r="J44" s="208">
        <v>0</v>
      </c>
      <c r="K44" s="209"/>
      <c r="L44" s="208">
        <v>0</v>
      </c>
      <c r="M44" s="209"/>
      <c r="N44" s="208">
        <v>0</v>
      </c>
      <c r="O44" s="209"/>
      <c r="P44" s="208">
        <v>0</v>
      </c>
      <c r="Q44" s="205"/>
    </row>
    <row r="45" spans="1:17" ht="12" customHeight="1" thickBot="1">
      <c r="A45" s="206" t="s">
        <v>252</v>
      </c>
      <c r="B45" s="207" t="s">
        <v>253</v>
      </c>
      <c r="C45" s="204"/>
      <c r="D45" s="208" t="e">
        <f>#REF!</f>
        <v>#REF!</v>
      </c>
      <c r="E45" s="209"/>
      <c r="F45" s="208" t="e">
        <f>#REF!</f>
        <v>#REF!</v>
      </c>
      <c r="G45" s="209"/>
      <c r="H45" s="208" t="e">
        <f>#REF!</f>
        <v>#REF!</v>
      </c>
      <c r="I45" s="209"/>
      <c r="J45" s="208">
        <v>0</v>
      </c>
      <c r="K45" s="209"/>
      <c r="L45" s="208">
        <v>0</v>
      </c>
      <c r="M45" s="209"/>
      <c r="N45" s="208">
        <v>0</v>
      </c>
      <c r="O45" s="209"/>
      <c r="P45" s="208">
        <v>0</v>
      </c>
      <c r="Q45" s="205"/>
    </row>
    <row r="46" spans="1:17" ht="21" customHeight="1" thickBot="1">
      <c r="A46" s="203"/>
      <c r="B46" s="203" t="s">
        <v>254</v>
      </c>
      <c r="C46" s="204"/>
      <c r="D46" s="220"/>
      <c r="E46" s="218"/>
      <c r="F46" s="220"/>
      <c r="G46" s="218"/>
      <c r="H46" s="220"/>
      <c r="I46" s="218"/>
      <c r="J46" s="220"/>
      <c r="K46" s="218"/>
      <c r="L46" s="220"/>
      <c r="M46" s="218"/>
      <c r="N46" s="220"/>
      <c r="O46" s="218"/>
      <c r="P46" s="220"/>
      <c r="Q46" s="205"/>
    </row>
    <row r="47" spans="1:17" ht="12" customHeight="1" thickBot="1">
      <c r="A47" s="206"/>
      <c r="B47" s="207" t="s">
        <v>255</v>
      </c>
      <c r="C47" s="204"/>
      <c r="D47" s="208" t="e">
        <f>#REF!</f>
        <v>#REF!</v>
      </c>
      <c r="E47" s="209"/>
      <c r="F47" s="208" t="e">
        <f>#REF!</f>
        <v>#REF!</v>
      </c>
      <c r="G47" s="209"/>
      <c r="H47" s="208" t="e">
        <f>#REF!</f>
        <v>#REF!</v>
      </c>
      <c r="I47" s="209"/>
      <c r="J47" s="208">
        <v>0</v>
      </c>
      <c r="K47" s="209"/>
      <c r="L47" s="208">
        <v>0</v>
      </c>
      <c r="M47" s="209"/>
      <c r="N47" s="208">
        <v>0</v>
      </c>
      <c r="O47" s="209"/>
      <c r="P47" s="208">
        <v>0</v>
      </c>
      <c r="Q47" s="205"/>
    </row>
    <row r="48" spans="1:17" ht="21" customHeight="1" thickBot="1">
      <c r="A48" s="203"/>
      <c r="B48" s="203" t="s">
        <v>256</v>
      </c>
      <c r="C48" s="204"/>
      <c r="D48" s="220"/>
      <c r="E48" s="218"/>
      <c r="F48" s="220"/>
      <c r="G48" s="218"/>
      <c r="H48" s="220"/>
      <c r="I48" s="218"/>
      <c r="J48" s="220"/>
      <c r="K48" s="218"/>
      <c r="L48" s="220"/>
      <c r="M48" s="218"/>
      <c r="N48" s="220"/>
      <c r="O48" s="218"/>
      <c r="P48" s="220"/>
      <c r="Q48" s="205"/>
    </row>
    <row r="49" spans="1:17" ht="12" customHeight="1" thickBot="1">
      <c r="A49" s="206"/>
      <c r="B49" s="207" t="e">
        <f>#REF!</f>
        <v>#REF!</v>
      </c>
      <c r="C49" s="204"/>
      <c r="D49" s="208" t="e">
        <f>#REF!</f>
        <v>#REF!</v>
      </c>
      <c r="E49" s="209"/>
      <c r="F49" s="208" t="e">
        <f>#REF!</f>
        <v>#REF!</v>
      </c>
      <c r="G49" s="209"/>
      <c r="H49" s="208" t="e">
        <f>#REF!</f>
        <v>#REF!</v>
      </c>
      <c r="I49" s="209"/>
      <c r="J49" s="208">
        <v>0</v>
      </c>
      <c r="K49" s="209"/>
      <c r="L49" s="208">
        <v>0</v>
      </c>
      <c r="M49" s="209"/>
      <c r="N49" s="208">
        <v>0</v>
      </c>
      <c r="O49" s="209"/>
      <c r="P49" s="208">
        <v>0</v>
      </c>
      <c r="Q49" s="205"/>
    </row>
    <row r="50" spans="1:17" ht="12" customHeight="1" thickBot="1">
      <c r="A50" s="206"/>
      <c r="B50" s="207" t="e">
        <f>#REF!</f>
        <v>#REF!</v>
      </c>
      <c r="C50" s="204"/>
      <c r="D50" s="208" t="e">
        <f>#REF!</f>
        <v>#REF!</v>
      </c>
      <c r="E50" s="209"/>
      <c r="F50" s="208" t="e">
        <f>#REF!</f>
        <v>#REF!</v>
      </c>
      <c r="G50" s="209"/>
      <c r="H50" s="208" t="e">
        <f>#REF!</f>
        <v>#REF!</v>
      </c>
      <c r="I50" s="209"/>
      <c r="J50" s="208">
        <v>0</v>
      </c>
      <c r="K50" s="209"/>
      <c r="L50" s="208">
        <v>0</v>
      </c>
      <c r="M50" s="209"/>
      <c r="N50" s="208">
        <v>0</v>
      </c>
      <c r="O50" s="209"/>
      <c r="P50" s="208">
        <v>0</v>
      </c>
      <c r="Q50" s="205"/>
    </row>
    <row r="51" spans="1:17" ht="12" customHeight="1" thickBot="1">
      <c r="A51" s="206"/>
      <c r="B51" s="207" t="e">
        <f>#REF!</f>
        <v>#REF!</v>
      </c>
      <c r="C51" s="204"/>
      <c r="D51" s="208" t="e">
        <f>#REF!</f>
        <v>#REF!</v>
      </c>
      <c r="E51" s="209"/>
      <c r="F51" s="208" t="e">
        <f>#REF!</f>
        <v>#REF!</v>
      </c>
      <c r="G51" s="209"/>
      <c r="H51" s="208" t="e">
        <f>#REF!</f>
        <v>#REF!</v>
      </c>
      <c r="I51" s="209"/>
      <c r="J51" s="208">
        <v>0</v>
      </c>
      <c r="K51" s="209"/>
      <c r="L51" s="208">
        <v>0</v>
      </c>
      <c r="M51" s="209"/>
      <c r="N51" s="208">
        <v>0</v>
      </c>
      <c r="O51" s="209"/>
      <c r="P51" s="208">
        <v>0</v>
      </c>
      <c r="Q51" s="205"/>
    </row>
    <row r="52" spans="1:17" ht="12" customHeight="1" thickBot="1">
      <c r="A52" s="206"/>
      <c r="B52" s="207" t="e">
        <f>#REF!</f>
        <v>#REF!</v>
      </c>
      <c r="C52" s="204"/>
      <c r="D52" s="208" t="e">
        <f>#REF!</f>
        <v>#REF!</v>
      </c>
      <c r="E52" s="209"/>
      <c r="F52" s="208" t="e">
        <f>#REF!</f>
        <v>#REF!</v>
      </c>
      <c r="G52" s="209"/>
      <c r="H52" s="208" t="e">
        <f>#REF!</f>
        <v>#REF!</v>
      </c>
      <c r="I52" s="209"/>
      <c r="J52" s="208">
        <v>0</v>
      </c>
      <c r="K52" s="209"/>
      <c r="L52" s="208">
        <v>0</v>
      </c>
      <c r="M52" s="209"/>
      <c r="N52" s="208">
        <v>0</v>
      </c>
      <c r="O52" s="209"/>
      <c r="P52" s="208">
        <v>0</v>
      </c>
      <c r="Q52" s="205"/>
    </row>
    <row r="53" spans="1:17" ht="12" customHeight="1" thickBot="1">
      <c r="A53" s="206"/>
      <c r="B53" s="207" t="e">
        <f>#REF!</f>
        <v>#REF!</v>
      </c>
      <c r="C53" s="204"/>
      <c r="D53" s="208" t="e">
        <f>#REF!</f>
        <v>#REF!</v>
      </c>
      <c r="E53" s="209"/>
      <c r="F53" s="208" t="e">
        <f>#REF!</f>
        <v>#REF!</v>
      </c>
      <c r="G53" s="209"/>
      <c r="H53" s="208" t="e">
        <f>#REF!</f>
        <v>#REF!</v>
      </c>
      <c r="I53" s="209"/>
      <c r="J53" s="208">
        <v>0</v>
      </c>
      <c r="K53" s="209"/>
      <c r="L53" s="208">
        <v>0</v>
      </c>
      <c r="M53" s="209"/>
      <c r="N53" s="208">
        <v>0</v>
      </c>
      <c r="O53" s="209"/>
      <c r="P53" s="208">
        <v>0</v>
      </c>
      <c r="Q53" s="205"/>
    </row>
    <row r="54" spans="1:17" ht="12" customHeight="1" thickBot="1">
      <c r="A54" s="206"/>
      <c r="B54" s="207" t="e">
        <f>#REF!</f>
        <v>#REF!</v>
      </c>
      <c r="C54" s="204"/>
      <c r="D54" s="208" t="e">
        <f>#REF!</f>
        <v>#REF!</v>
      </c>
      <c r="E54" s="209"/>
      <c r="F54" s="208" t="e">
        <f>#REF!</f>
        <v>#REF!</v>
      </c>
      <c r="G54" s="209"/>
      <c r="H54" s="208" t="e">
        <f>#REF!</f>
        <v>#REF!</v>
      </c>
      <c r="I54" s="209"/>
      <c r="J54" s="208">
        <v>0</v>
      </c>
      <c r="K54" s="209"/>
      <c r="L54" s="208">
        <v>0</v>
      </c>
      <c r="M54" s="209"/>
      <c r="N54" s="208">
        <v>0</v>
      </c>
      <c r="O54" s="209"/>
      <c r="P54" s="208">
        <v>0</v>
      </c>
      <c r="Q54" s="205"/>
    </row>
    <row r="55" spans="1:17" ht="12" customHeight="1" thickBot="1">
      <c r="A55" s="206"/>
      <c r="B55" s="207" t="e">
        <f>#REF!</f>
        <v>#REF!</v>
      </c>
      <c r="C55" s="204"/>
      <c r="D55" s="208" t="e">
        <f>#REF!</f>
        <v>#REF!</v>
      </c>
      <c r="E55" s="209"/>
      <c r="F55" s="208" t="e">
        <f>#REF!</f>
        <v>#REF!</v>
      </c>
      <c r="G55" s="209"/>
      <c r="H55" s="208" t="e">
        <f>#REF!</f>
        <v>#REF!</v>
      </c>
      <c r="I55" s="209"/>
      <c r="J55" s="208">
        <v>0</v>
      </c>
      <c r="K55" s="209"/>
      <c r="L55" s="208">
        <v>0</v>
      </c>
      <c r="M55" s="209"/>
      <c r="N55" s="208">
        <v>0</v>
      </c>
      <c r="O55" s="209"/>
      <c r="P55" s="208">
        <v>0</v>
      </c>
      <c r="Q55" s="205"/>
    </row>
    <row r="56" spans="1:17" ht="12" customHeight="1" thickBot="1">
      <c r="A56" s="206"/>
      <c r="B56" s="207" t="e">
        <f>#REF!</f>
        <v>#REF!</v>
      </c>
      <c r="C56" s="204"/>
      <c r="D56" s="208" t="e">
        <f>#REF!</f>
        <v>#REF!</v>
      </c>
      <c r="E56" s="209"/>
      <c r="F56" s="208" t="e">
        <f>#REF!</f>
        <v>#REF!</v>
      </c>
      <c r="G56" s="209"/>
      <c r="H56" s="208" t="e">
        <f>#REF!</f>
        <v>#REF!</v>
      </c>
      <c r="I56" s="209"/>
      <c r="J56" s="208">
        <v>0</v>
      </c>
      <c r="K56" s="209"/>
      <c r="L56" s="208">
        <v>0</v>
      </c>
      <c r="M56" s="209"/>
      <c r="N56" s="208">
        <v>0</v>
      </c>
      <c r="O56" s="209"/>
      <c r="P56" s="208">
        <v>0</v>
      </c>
      <c r="Q56" s="205"/>
    </row>
    <row r="57" spans="1:17" ht="12" customHeight="1" thickBot="1">
      <c r="A57" s="206"/>
      <c r="B57" s="207" t="e">
        <f>#REF!</f>
        <v>#REF!</v>
      </c>
      <c r="C57" s="204"/>
      <c r="D57" s="208" t="e">
        <f>#REF!</f>
        <v>#REF!</v>
      </c>
      <c r="E57" s="209"/>
      <c r="F57" s="208" t="e">
        <f>#REF!</f>
        <v>#REF!</v>
      </c>
      <c r="G57" s="209"/>
      <c r="H57" s="208" t="e">
        <f>#REF!</f>
        <v>#REF!</v>
      </c>
      <c r="I57" s="209"/>
      <c r="J57" s="208">
        <v>0</v>
      </c>
      <c r="K57" s="209"/>
      <c r="L57" s="208">
        <v>0</v>
      </c>
      <c r="M57" s="209"/>
      <c r="N57" s="208">
        <v>0</v>
      </c>
      <c r="O57" s="209"/>
      <c r="P57" s="208">
        <v>0</v>
      </c>
      <c r="Q57" s="205"/>
    </row>
    <row r="58" spans="1:17" ht="12" customHeight="1">
      <c r="A58" s="223"/>
      <c r="B58" s="223"/>
      <c r="C58" s="204"/>
      <c r="D58" s="204"/>
      <c r="E58" s="204"/>
      <c r="F58" s="204"/>
      <c r="G58" s="204"/>
      <c r="H58" s="204"/>
      <c r="I58" s="204"/>
      <c r="J58" s="204"/>
      <c r="K58" s="204"/>
      <c r="L58" s="204"/>
      <c r="M58" s="204"/>
      <c r="N58" s="204"/>
      <c r="O58" s="204"/>
      <c r="P58" s="204"/>
      <c r="Q58" s="205"/>
    </row>
    <row r="59" spans="1:17" s="195" customFormat="1" ht="12" customHeight="1">
      <c r="A59" s="224"/>
      <c r="B59" s="225" t="s">
        <v>257</v>
      </c>
      <c r="C59" s="225"/>
      <c r="D59" s="192"/>
      <c r="E59" s="201"/>
      <c r="F59" s="192"/>
      <c r="G59" s="201"/>
      <c r="H59" s="192"/>
      <c r="I59" s="201"/>
      <c r="J59" s="192"/>
      <c r="K59" s="202"/>
      <c r="L59" s="192"/>
      <c r="M59" s="192"/>
      <c r="N59" s="226"/>
      <c r="O59" s="227"/>
      <c r="P59" s="192"/>
      <c r="Q59" s="192"/>
    </row>
    <row r="60" spans="1:17" s="193" customFormat="1" ht="12" customHeight="1">
      <c r="A60" s="228"/>
      <c r="B60" s="425"/>
      <c r="C60" s="425"/>
      <c r="D60" s="425"/>
      <c r="E60" s="425"/>
      <c r="F60" s="425"/>
      <c r="G60" s="425"/>
      <c r="H60" s="425"/>
      <c r="I60" s="425"/>
      <c r="J60" s="425"/>
      <c r="K60" s="425"/>
      <c r="L60" s="222"/>
      <c r="M60" s="229"/>
      <c r="N60" s="227"/>
      <c r="O60" s="192"/>
      <c r="P60" s="192"/>
      <c r="Q60" s="192"/>
    </row>
    <row r="61" spans="1:17" s="193" customFormat="1" ht="12" customHeight="1">
      <c r="A61" s="228"/>
      <c r="B61" s="423"/>
      <c r="C61" s="423"/>
      <c r="D61" s="423"/>
      <c r="E61" s="423"/>
      <c r="F61" s="423"/>
      <c r="G61" s="423"/>
      <c r="H61" s="423"/>
      <c r="I61" s="423"/>
      <c r="J61" s="423"/>
      <c r="K61" s="423"/>
      <c r="L61" s="222"/>
      <c r="M61" s="229"/>
      <c r="N61" s="227"/>
      <c r="O61" s="192"/>
      <c r="P61" s="192"/>
      <c r="Q61" s="192"/>
    </row>
    <row r="62" spans="1:17" s="193" customFormat="1" ht="12" customHeight="1">
      <c r="A62" s="228"/>
      <c r="B62" s="423"/>
      <c r="C62" s="423"/>
      <c r="D62" s="423"/>
      <c r="E62" s="423"/>
      <c r="F62" s="423"/>
      <c r="G62" s="423"/>
      <c r="H62" s="423"/>
      <c r="I62" s="423"/>
      <c r="J62" s="423"/>
      <c r="K62" s="423"/>
      <c r="L62" s="222"/>
      <c r="M62" s="229"/>
      <c r="N62" s="227"/>
      <c r="O62" s="192"/>
      <c r="P62" s="192"/>
      <c r="Q62" s="192"/>
    </row>
    <row r="63" spans="1:17" s="193" customFormat="1" ht="12" customHeight="1">
      <c r="A63" s="228"/>
      <c r="B63" s="423"/>
      <c r="C63" s="423"/>
      <c r="D63" s="423"/>
      <c r="E63" s="423"/>
      <c r="F63" s="423"/>
      <c r="G63" s="423"/>
      <c r="H63" s="423"/>
      <c r="I63" s="423"/>
      <c r="J63" s="423"/>
      <c r="K63" s="423"/>
      <c r="L63" s="222"/>
      <c r="M63" s="229"/>
      <c r="N63" s="227"/>
      <c r="O63" s="192"/>
      <c r="P63" s="192"/>
      <c r="Q63" s="192"/>
    </row>
    <row r="64" spans="1:17" s="193" customFormat="1" ht="12" customHeight="1">
      <c r="A64" s="228"/>
      <c r="B64" s="423"/>
      <c r="C64" s="423"/>
      <c r="D64" s="423"/>
      <c r="E64" s="423"/>
      <c r="F64" s="423"/>
      <c r="G64" s="423"/>
      <c r="H64" s="423"/>
      <c r="I64" s="423"/>
      <c r="J64" s="423"/>
      <c r="K64" s="423"/>
      <c r="L64" s="222"/>
      <c r="M64" s="229"/>
      <c r="N64" s="227"/>
      <c r="O64" s="192"/>
      <c r="P64" s="192"/>
      <c r="Q64" s="192"/>
    </row>
    <row r="65" spans="1:17" s="193" customFormat="1" ht="12" customHeight="1">
      <c r="A65" s="228"/>
      <c r="B65" s="423"/>
      <c r="C65" s="423"/>
      <c r="D65" s="423"/>
      <c r="E65" s="423"/>
      <c r="F65" s="423"/>
      <c r="G65" s="423"/>
      <c r="H65" s="423"/>
      <c r="I65" s="423"/>
      <c r="J65" s="423"/>
      <c r="K65" s="423"/>
      <c r="L65" s="222"/>
      <c r="M65" s="229"/>
      <c r="N65" s="227"/>
      <c r="O65" s="192"/>
      <c r="P65" s="192"/>
      <c r="Q65" s="192"/>
    </row>
    <row r="66" spans="1:17" s="193" customFormat="1" ht="12" customHeight="1">
      <c r="A66" s="228"/>
      <c r="B66" s="423"/>
      <c r="C66" s="423"/>
      <c r="D66" s="423"/>
      <c r="E66" s="423"/>
      <c r="F66" s="423"/>
      <c r="G66" s="423"/>
      <c r="H66" s="423"/>
      <c r="I66" s="423"/>
      <c r="J66" s="423"/>
      <c r="K66" s="423"/>
      <c r="L66" s="222"/>
      <c r="M66" s="229"/>
      <c r="N66" s="227"/>
      <c r="O66" s="192"/>
      <c r="P66" s="192"/>
      <c r="Q66" s="192"/>
    </row>
    <row r="67" spans="1:17" s="193" customFormat="1" ht="12" customHeight="1">
      <c r="A67" s="228"/>
      <c r="B67" s="423"/>
      <c r="C67" s="423"/>
      <c r="D67" s="423"/>
      <c r="E67" s="423"/>
      <c r="F67" s="423"/>
      <c r="G67" s="423"/>
      <c r="H67" s="423"/>
      <c r="I67" s="423"/>
      <c r="J67" s="423"/>
      <c r="K67" s="423"/>
      <c r="L67" s="222"/>
      <c r="M67" s="229"/>
      <c r="N67" s="227"/>
      <c r="O67" s="192"/>
      <c r="P67" s="192"/>
      <c r="Q67" s="192"/>
    </row>
    <row r="68" spans="1:17" s="193" customFormat="1" ht="21.75" customHeight="1">
      <c r="A68" s="228"/>
      <c r="B68" s="225"/>
      <c r="C68" s="225"/>
      <c r="D68" s="192"/>
      <c r="E68" s="230"/>
      <c r="F68" s="222"/>
      <c r="G68" s="230"/>
      <c r="H68" s="222"/>
      <c r="I68" s="230"/>
      <c r="J68" s="222"/>
      <c r="K68" s="230"/>
      <c r="L68" s="222"/>
      <c r="M68" s="229"/>
      <c r="N68" s="227"/>
      <c r="O68" s="192"/>
      <c r="P68" s="192"/>
      <c r="Q68" s="192"/>
    </row>
  </sheetData>
  <mergeCells count="9">
    <mergeCell ref="B65:K65"/>
    <mergeCell ref="B66:K66"/>
    <mergeCell ref="B67:K67"/>
    <mergeCell ref="A1:L1"/>
    <mergeCell ref="B60:K60"/>
    <mergeCell ref="B61:K61"/>
    <mergeCell ref="B62:K62"/>
    <mergeCell ref="B63:K63"/>
    <mergeCell ref="B64:K64"/>
  </mergeCells>
  <conditionalFormatting sqref="E68 G68">
    <cfRule type="cellIs" dxfId="1" priority="1" stopIfTrue="1" operator="equal">
      <formula>0.0000000001</formula>
    </cfRule>
  </conditionalFormatting>
  <conditionalFormatting sqref="N60:N68 O59">
    <cfRule type="cellIs" dxfId="0" priority="2" stopIfTrue="1" operator="equal">
      <formula>"&lt; 100"</formula>
    </cfRule>
  </conditionalFormatting>
  <pageMargins left="0.59055118110236227" right="0.19685039370078741" top="0.59055118110236227" bottom="0.59055118110236227" header="0.51181102362204722" footer="0.51181102362204722"/>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Deckblatt</vt:lpstr>
      <vt:lpstr>Erfolgsplan</vt:lpstr>
      <vt:lpstr>Vermögensplan</vt:lpstr>
      <vt:lpstr>Personalplan</vt:lpstr>
      <vt:lpstr>Investitionsplan</vt:lpstr>
      <vt:lpstr>Planbilanz</vt:lpstr>
      <vt:lpstr>MiFri</vt:lpstr>
      <vt:lpstr>Investitionsplan!Druckbereich</vt:lpstr>
      <vt:lpstr>MiFri!Druckbereich</vt:lpstr>
      <vt:lpstr>Personalplan!Druckbereich</vt:lpstr>
      <vt:lpstr>Deckblatt!Print_Area</vt:lpstr>
      <vt:lpstr>Erfolgsplan!Print_Area</vt:lpstr>
      <vt:lpstr>Investitionsplan!Print_Area</vt:lpstr>
      <vt:lpstr>Vermögensplan!Print_Area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2018-05-22T14:17:32Z</dcterms:created>
  <dcterms:modified xsi:type="dcterms:W3CDTF">2018-05-22T14:17:35Z</dcterms:modified>
</cp:coreProperties>
</file>